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793" firstSheet="14" activeTab="19"/>
  </bookViews>
  <sheets>
    <sheet name="1 неделя день 1 (пн) " sheetId="17" r:id="rId1"/>
    <sheet name="1 неделя день 1 (пн) А" sheetId="50" r:id="rId2"/>
    <sheet name="1 неделя день 2 (вт) " sheetId="51" r:id="rId3"/>
    <sheet name="1 неделя день 2 (вт) А" sheetId="18" r:id="rId4"/>
    <sheet name="1 неделя день 3 (ср)" sheetId="19" r:id="rId5"/>
    <sheet name="1 неделя день 3 (ср) А" sheetId="52" r:id="rId6"/>
    <sheet name="1 неделя день 4 (чт)" sheetId="20" r:id="rId7"/>
    <sheet name="1 неделя день 4 (чт) А" sheetId="53" r:id="rId8"/>
    <sheet name="1 неделя день 5 (пт)" sheetId="21" r:id="rId9"/>
    <sheet name="1 неделя день 5 (пт) А" sheetId="54" r:id="rId10"/>
    <sheet name="2 неделя день 1 (пн) " sheetId="22" r:id="rId11"/>
    <sheet name="2 неделя день 1 (пн) А" sheetId="55" r:id="rId12"/>
    <sheet name="2 неделя день 2 (вт)" sheetId="23" r:id="rId13"/>
    <sheet name="2 неделя день 2 (вт) А" sheetId="56" r:id="rId14"/>
    <sheet name="2 неделя день 3 (ср)" sheetId="24" r:id="rId15"/>
    <sheet name="2 неделя день 3 (ср) А" sheetId="57" r:id="rId16"/>
    <sheet name="2 неделя день 4 (чт) " sheetId="58" r:id="rId17"/>
    <sheet name="2 неделя день 4 А" sheetId="25" r:id="rId18"/>
    <sheet name="2 неделя день 5 (пт)" sheetId="26" r:id="rId19"/>
    <sheet name="2 неделя день 5 (пт) А" sheetId="59" r:id="rId20"/>
    <sheet name="Лист2" sheetId="12" r:id="rId21"/>
  </sheets>
  <definedNames>
    <definedName name="_xlnm.Print_Area" localSheetId="0">'1 неделя день 1 (пн) '!$A$1:$Q$37</definedName>
    <definedName name="_xlnm.Print_Area" localSheetId="1">'1 неделя день 1 (пн) А'!$A$1:$Q$36</definedName>
    <definedName name="_xlnm.Print_Area" localSheetId="2">'1 неделя день 2 (вт) '!$A$1:$Q$37</definedName>
    <definedName name="_xlnm.Print_Area" localSheetId="3">'1 неделя день 2 (вт) А'!$A$1:$Q$36</definedName>
    <definedName name="_xlnm.Print_Area" localSheetId="4">'1 неделя день 3 (ср)'!$A$1:$Q$36</definedName>
    <definedName name="_xlnm.Print_Area" localSheetId="5">'1 неделя день 3 (ср) А'!$A$1:$Q$36</definedName>
    <definedName name="_xlnm.Print_Area" localSheetId="6">'1 неделя день 4 (чт)'!$A$1:$Q$35</definedName>
    <definedName name="_xlnm.Print_Area" localSheetId="7">'1 неделя день 4 (чт) А'!$A$1:$Q$35</definedName>
    <definedName name="_xlnm.Print_Area" localSheetId="8">'1 неделя день 5 (пт)'!$A$1:$Q$37</definedName>
    <definedName name="_xlnm.Print_Area" localSheetId="9">'1 неделя день 5 (пт) А'!$A$1:$Q$35</definedName>
    <definedName name="_xlnm.Print_Area" localSheetId="10">'2 неделя день 1 (пн) '!$A$1:$Q$37</definedName>
    <definedName name="_xlnm.Print_Area" localSheetId="11">'2 неделя день 1 (пн) А'!$A$1:$Q$37</definedName>
    <definedName name="_xlnm.Print_Area" localSheetId="12">'2 неделя день 2 (вт)'!$A$1:$Q$37</definedName>
    <definedName name="_xlnm.Print_Area" localSheetId="13">'2 неделя день 2 (вт) А'!$A$1:$Q$37</definedName>
    <definedName name="_xlnm.Print_Area" localSheetId="14">'2 неделя день 3 (ср)'!$A$1:$Q$38</definedName>
    <definedName name="_xlnm.Print_Area" localSheetId="15">'2 неделя день 3 (ср) А'!$A$1:$Q$36</definedName>
    <definedName name="_xlnm.Print_Area" localSheetId="16">'2 неделя день 4 (чт) '!$A$1:$Q$37</definedName>
    <definedName name="_xlnm.Print_Area" localSheetId="17">'2 неделя день 4 А'!$A$1:$Q$36</definedName>
    <definedName name="_xlnm.Print_Area" localSheetId="18">'2 неделя день 5 (пт)'!$A$1:$Q$37</definedName>
    <definedName name="_xlnm.Print_Area" localSheetId="19">'2 неделя день 5 (пт) А'!$A$1:$Q$35</definedName>
  </definedNames>
  <calcPr calcId="144525"/>
</workbook>
</file>

<file path=xl/calcChain.xml><?xml version="1.0" encoding="utf-8"?>
<calcChain xmlns="http://schemas.openxmlformats.org/spreadsheetml/2006/main">
  <c r="K30" i="21" l="1"/>
  <c r="L30" i="21"/>
  <c r="M30" i="21"/>
  <c r="N30" i="21"/>
  <c r="J30" i="21"/>
  <c r="N34" i="59" l="1"/>
  <c r="M34" i="59"/>
  <c r="L34" i="59"/>
  <c r="K34" i="59"/>
  <c r="J34" i="59"/>
  <c r="H34" i="59"/>
  <c r="G34" i="59"/>
  <c r="F34" i="59"/>
  <c r="E34" i="59"/>
  <c r="D34" i="59"/>
  <c r="N29" i="59"/>
  <c r="M29" i="59"/>
  <c r="L29" i="59"/>
  <c r="K29" i="59"/>
  <c r="J29" i="59"/>
  <c r="H29" i="59"/>
  <c r="G29" i="59"/>
  <c r="F29" i="59"/>
  <c r="E29" i="59"/>
  <c r="D29" i="59"/>
  <c r="N25" i="59"/>
  <c r="M25" i="59"/>
  <c r="L25" i="59"/>
  <c r="K25" i="59"/>
  <c r="J25" i="59"/>
  <c r="H25" i="59"/>
  <c r="G25" i="59"/>
  <c r="F25" i="59"/>
  <c r="E25" i="59"/>
  <c r="D25" i="59"/>
  <c r="N17" i="59"/>
  <c r="M17" i="59"/>
  <c r="L17" i="59"/>
  <c r="K17" i="59"/>
  <c r="J17" i="59"/>
  <c r="H17" i="59"/>
  <c r="G17" i="59"/>
  <c r="F17" i="59"/>
  <c r="E17" i="59"/>
  <c r="D17" i="59"/>
  <c r="N14" i="59"/>
  <c r="N35" i="59" s="1"/>
  <c r="M14" i="59"/>
  <c r="M35" i="59" s="1"/>
  <c r="L14" i="59"/>
  <c r="K14" i="59"/>
  <c r="K35" i="59" s="1"/>
  <c r="J14" i="59"/>
  <c r="J35" i="59" s="1"/>
  <c r="H14" i="59"/>
  <c r="H35" i="59" s="1"/>
  <c r="G14" i="59"/>
  <c r="F14" i="59"/>
  <c r="F35" i="59" s="1"/>
  <c r="E14" i="59"/>
  <c r="E35" i="59" s="1"/>
  <c r="D14" i="59"/>
  <c r="D35" i="59" s="1"/>
  <c r="N36" i="58"/>
  <c r="M36" i="58"/>
  <c r="L36" i="58"/>
  <c r="K36" i="58"/>
  <c r="J36" i="58"/>
  <c r="H36" i="58"/>
  <c r="G36" i="58"/>
  <c r="F36" i="58"/>
  <c r="E36" i="58"/>
  <c r="D36" i="58"/>
  <c r="N30" i="58"/>
  <c r="M30" i="58"/>
  <c r="L30" i="58"/>
  <c r="K30" i="58"/>
  <c r="J30" i="58"/>
  <c r="H30" i="58"/>
  <c r="G30" i="58"/>
  <c r="F30" i="58"/>
  <c r="E30" i="58"/>
  <c r="D30" i="58"/>
  <c r="N25" i="58"/>
  <c r="M25" i="58"/>
  <c r="L25" i="58"/>
  <c r="K25" i="58"/>
  <c r="J25" i="58"/>
  <c r="H25" i="58"/>
  <c r="G25" i="58"/>
  <c r="F25" i="58"/>
  <c r="E25" i="58"/>
  <c r="D25" i="58"/>
  <c r="N17" i="58"/>
  <c r="M17" i="58"/>
  <c r="L17" i="58"/>
  <c r="K17" i="58"/>
  <c r="J17" i="58"/>
  <c r="H17" i="58"/>
  <c r="G17" i="58"/>
  <c r="F17" i="58"/>
  <c r="E17" i="58"/>
  <c r="D17" i="58"/>
  <c r="N14" i="58"/>
  <c r="N37" i="58" s="1"/>
  <c r="M14" i="58"/>
  <c r="M37" i="58" s="1"/>
  <c r="L14" i="58"/>
  <c r="L37" i="58" s="1"/>
  <c r="K14" i="58"/>
  <c r="K37" i="58" s="1"/>
  <c r="J14" i="58"/>
  <c r="J37" i="58" s="1"/>
  <c r="H14" i="58"/>
  <c r="H37" i="58" s="1"/>
  <c r="G14" i="58"/>
  <c r="G37" i="58" s="1"/>
  <c r="F14" i="58"/>
  <c r="F37" i="58" s="1"/>
  <c r="E14" i="58"/>
  <c r="E37" i="58" s="1"/>
  <c r="D14" i="58"/>
  <c r="D37" i="58" s="1"/>
  <c r="N35" i="57"/>
  <c r="M35" i="57"/>
  <c r="L35" i="57"/>
  <c r="K35" i="57"/>
  <c r="J35" i="57"/>
  <c r="H35" i="57"/>
  <c r="G35" i="57"/>
  <c r="F35" i="57"/>
  <c r="E35" i="57"/>
  <c r="D35" i="57"/>
  <c r="N29" i="57"/>
  <c r="M29" i="57"/>
  <c r="L29" i="57"/>
  <c r="K29" i="57"/>
  <c r="J29" i="57"/>
  <c r="H29" i="57"/>
  <c r="G29" i="57"/>
  <c r="F29" i="57"/>
  <c r="E29" i="57"/>
  <c r="D29" i="57"/>
  <c r="N24" i="57"/>
  <c r="M24" i="57"/>
  <c r="L24" i="57"/>
  <c r="K24" i="57"/>
  <c r="J24" i="57"/>
  <c r="H24" i="57"/>
  <c r="G24" i="57"/>
  <c r="F24" i="57"/>
  <c r="E24" i="57"/>
  <c r="D24" i="57"/>
  <c r="N17" i="57"/>
  <c r="M17" i="57"/>
  <c r="L17" i="57"/>
  <c r="K17" i="57"/>
  <c r="J17" i="57"/>
  <c r="H17" i="57"/>
  <c r="G17" i="57"/>
  <c r="F17" i="57"/>
  <c r="E17" i="57"/>
  <c r="D17" i="57"/>
  <c r="N14" i="57"/>
  <c r="N36" i="57" s="1"/>
  <c r="M14" i="57"/>
  <c r="M36" i="57" s="1"/>
  <c r="L14" i="57"/>
  <c r="L36" i="57" s="1"/>
  <c r="K14" i="57"/>
  <c r="K36" i="57" s="1"/>
  <c r="J14" i="57"/>
  <c r="J36" i="57" s="1"/>
  <c r="H14" i="57"/>
  <c r="H36" i="57" s="1"/>
  <c r="G14" i="57"/>
  <c r="G36" i="57" s="1"/>
  <c r="F14" i="57"/>
  <c r="F36" i="57" s="1"/>
  <c r="E14" i="57"/>
  <c r="D14" i="57"/>
  <c r="D36" i="57" s="1"/>
  <c r="N36" i="56"/>
  <c r="M36" i="56"/>
  <c r="L36" i="56"/>
  <c r="K36" i="56"/>
  <c r="J36" i="56"/>
  <c r="H36" i="56"/>
  <c r="G36" i="56"/>
  <c r="F36" i="56"/>
  <c r="E36" i="56"/>
  <c r="D36" i="56"/>
  <c r="N30" i="56"/>
  <c r="M30" i="56"/>
  <c r="L30" i="56"/>
  <c r="K30" i="56"/>
  <c r="J30" i="56"/>
  <c r="H30" i="56"/>
  <c r="G30" i="56"/>
  <c r="F30" i="56"/>
  <c r="E30" i="56"/>
  <c r="D30" i="56"/>
  <c r="N25" i="56"/>
  <c r="M25" i="56"/>
  <c r="L25" i="56"/>
  <c r="K25" i="56"/>
  <c r="J25" i="56"/>
  <c r="H25" i="56"/>
  <c r="G25" i="56"/>
  <c r="F25" i="56"/>
  <c r="E25" i="56"/>
  <c r="D25" i="56"/>
  <c r="N17" i="56"/>
  <c r="M17" i="56"/>
  <c r="L17" i="56"/>
  <c r="K17" i="56"/>
  <c r="J17" i="56"/>
  <c r="H17" i="56"/>
  <c r="G17" i="56"/>
  <c r="F17" i="56"/>
  <c r="E17" i="56"/>
  <c r="D17" i="56"/>
  <c r="N14" i="56"/>
  <c r="N37" i="56" s="1"/>
  <c r="M14" i="56"/>
  <c r="M37" i="56" s="1"/>
  <c r="L14" i="56"/>
  <c r="L37" i="56" s="1"/>
  <c r="K14" i="56"/>
  <c r="K37" i="56" s="1"/>
  <c r="J14" i="56"/>
  <c r="H14" i="56"/>
  <c r="H37" i="56" s="1"/>
  <c r="G14" i="56"/>
  <c r="G37" i="56" s="1"/>
  <c r="F14" i="56"/>
  <c r="F37" i="56" s="1"/>
  <c r="E14" i="56"/>
  <c r="D14" i="56"/>
  <c r="D37" i="56" s="1"/>
  <c r="N35" i="55"/>
  <c r="M35" i="55"/>
  <c r="L35" i="55"/>
  <c r="K35" i="55"/>
  <c r="J35" i="55"/>
  <c r="H35" i="55"/>
  <c r="G35" i="55"/>
  <c r="F35" i="55"/>
  <c r="E35" i="55"/>
  <c r="D35" i="55"/>
  <c r="N29" i="55"/>
  <c r="M29" i="55"/>
  <c r="L29" i="55"/>
  <c r="K29" i="55"/>
  <c r="J29" i="55"/>
  <c r="H29" i="55"/>
  <c r="G29" i="55"/>
  <c r="F29" i="55"/>
  <c r="E29" i="55"/>
  <c r="D29" i="55"/>
  <c r="N25" i="55"/>
  <c r="M25" i="55"/>
  <c r="L25" i="55"/>
  <c r="K25" i="55"/>
  <c r="J25" i="55"/>
  <c r="H25" i="55"/>
  <c r="G25" i="55"/>
  <c r="F25" i="55"/>
  <c r="E25" i="55"/>
  <c r="D25" i="55"/>
  <c r="N17" i="55"/>
  <c r="M17" i="55"/>
  <c r="L17" i="55"/>
  <c r="K17" i="55"/>
  <c r="J17" i="55"/>
  <c r="H17" i="55"/>
  <c r="G17" i="55"/>
  <c r="F17" i="55"/>
  <c r="E17" i="55"/>
  <c r="D17" i="55"/>
  <c r="N14" i="55"/>
  <c r="N36" i="55" s="1"/>
  <c r="M14" i="55"/>
  <c r="M36" i="55" s="1"/>
  <c r="L14" i="55"/>
  <c r="L36" i="55" s="1"/>
  <c r="K14" i="55"/>
  <c r="K36" i="55" s="1"/>
  <c r="J14" i="55"/>
  <c r="J36" i="55" s="1"/>
  <c r="H14" i="55"/>
  <c r="H36" i="55" s="1"/>
  <c r="G14" i="55"/>
  <c r="G36" i="55" s="1"/>
  <c r="F14" i="55"/>
  <c r="F36" i="55" s="1"/>
  <c r="E14" i="55"/>
  <c r="E36" i="55" s="1"/>
  <c r="D14" i="55"/>
  <c r="D36" i="55" s="1"/>
  <c r="N34" i="54"/>
  <c r="M34" i="54"/>
  <c r="L34" i="54"/>
  <c r="K34" i="54"/>
  <c r="J34" i="54"/>
  <c r="H34" i="54"/>
  <c r="G34" i="54"/>
  <c r="F34" i="54"/>
  <c r="E34" i="54"/>
  <c r="D34" i="54"/>
  <c r="N28" i="54"/>
  <c r="M28" i="54"/>
  <c r="L28" i="54"/>
  <c r="K28" i="54"/>
  <c r="J28" i="54"/>
  <c r="H28" i="54"/>
  <c r="G28" i="54"/>
  <c r="F28" i="54"/>
  <c r="E28" i="54"/>
  <c r="D28" i="54"/>
  <c r="N24" i="54"/>
  <c r="M24" i="54"/>
  <c r="L24" i="54"/>
  <c r="K24" i="54"/>
  <c r="J24" i="54"/>
  <c r="H24" i="54"/>
  <c r="G24" i="54"/>
  <c r="F24" i="54"/>
  <c r="E24" i="54"/>
  <c r="D24" i="54"/>
  <c r="N17" i="54"/>
  <c r="M17" i="54"/>
  <c r="L17" i="54"/>
  <c r="K17" i="54"/>
  <c r="J17" i="54"/>
  <c r="H17" i="54"/>
  <c r="G17" i="54"/>
  <c r="F17" i="54"/>
  <c r="E17" i="54"/>
  <c r="D17" i="54"/>
  <c r="N14" i="54"/>
  <c r="N35" i="54" s="1"/>
  <c r="M14" i="54"/>
  <c r="M35" i="54" s="1"/>
  <c r="L14" i="54"/>
  <c r="L35" i="54" s="1"/>
  <c r="K14" i="54"/>
  <c r="K35" i="54" s="1"/>
  <c r="J14" i="54"/>
  <c r="J35" i="54" s="1"/>
  <c r="H14" i="54"/>
  <c r="H35" i="54" s="1"/>
  <c r="G14" i="54"/>
  <c r="F14" i="54"/>
  <c r="F35" i="54" s="1"/>
  <c r="E14" i="54"/>
  <c r="E35" i="54" s="1"/>
  <c r="D14" i="54"/>
  <c r="D35" i="54" s="1"/>
  <c r="N34" i="53"/>
  <c r="M34" i="53"/>
  <c r="L34" i="53"/>
  <c r="K34" i="53"/>
  <c r="J34" i="53"/>
  <c r="H34" i="53"/>
  <c r="G34" i="53"/>
  <c r="F34" i="53"/>
  <c r="E34" i="53"/>
  <c r="D34" i="53"/>
  <c r="N28" i="53"/>
  <c r="M28" i="53"/>
  <c r="L28" i="53"/>
  <c r="K28" i="53"/>
  <c r="J28" i="53"/>
  <c r="H28" i="53"/>
  <c r="G28" i="53"/>
  <c r="F28" i="53"/>
  <c r="E28" i="53"/>
  <c r="D28" i="53"/>
  <c r="N24" i="53"/>
  <c r="M24" i="53"/>
  <c r="L24" i="53"/>
  <c r="K24" i="53"/>
  <c r="J24" i="53"/>
  <c r="H24" i="53"/>
  <c r="G24" i="53"/>
  <c r="F24" i="53"/>
  <c r="E24" i="53"/>
  <c r="D24" i="53"/>
  <c r="N17" i="53"/>
  <c r="M17" i="53"/>
  <c r="L17" i="53"/>
  <c r="K17" i="53"/>
  <c r="J17" i="53"/>
  <c r="H17" i="53"/>
  <c r="G17" i="53"/>
  <c r="F17" i="53"/>
  <c r="E17" i="53"/>
  <c r="D17" i="53"/>
  <c r="N14" i="53"/>
  <c r="N35" i="53" s="1"/>
  <c r="M14" i="53"/>
  <c r="M35" i="53" s="1"/>
  <c r="L14" i="53"/>
  <c r="L35" i="53" s="1"/>
  <c r="K14" i="53"/>
  <c r="K35" i="53" s="1"/>
  <c r="J14" i="53"/>
  <c r="J35" i="53" s="1"/>
  <c r="H14" i="53"/>
  <c r="H35" i="53" s="1"/>
  <c r="G14" i="53"/>
  <c r="G35" i="53" s="1"/>
  <c r="F14" i="53"/>
  <c r="F35" i="53" s="1"/>
  <c r="E14" i="53"/>
  <c r="E35" i="53" s="1"/>
  <c r="D14" i="53"/>
  <c r="D35" i="53" s="1"/>
  <c r="N35" i="52"/>
  <c r="M35" i="52"/>
  <c r="L35" i="52"/>
  <c r="K35" i="52"/>
  <c r="J35" i="52"/>
  <c r="H35" i="52"/>
  <c r="G35" i="52"/>
  <c r="F35" i="52"/>
  <c r="E35" i="52"/>
  <c r="D35" i="52"/>
  <c r="N29" i="52"/>
  <c r="M29" i="52"/>
  <c r="L29" i="52"/>
  <c r="K29" i="52"/>
  <c r="J29" i="52"/>
  <c r="H29" i="52"/>
  <c r="G29" i="52"/>
  <c r="F29" i="52"/>
  <c r="E29" i="52"/>
  <c r="D29" i="52"/>
  <c r="N25" i="52"/>
  <c r="M25" i="52"/>
  <c r="L25" i="52"/>
  <c r="K25" i="52"/>
  <c r="J25" i="52"/>
  <c r="H25" i="52"/>
  <c r="G25" i="52"/>
  <c r="F25" i="52"/>
  <c r="E25" i="52"/>
  <c r="D25" i="52"/>
  <c r="N17" i="52"/>
  <c r="M17" i="52"/>
  <c r="L17" i="52"/>
  <c r="K17" i="52"/>
  <c r="J17" i="52"/>
  <c r="H17" i="52"/>
  <c r="G17" i="52"/>
  <c r="F17" i="52"/>
  <c r="E17" i="52"/>
  <c r="D17" i="52"/>
  <c r="N14" i="52"/>
  <c r="N36" i="52" s="1"/>
  <c r="M14" i="52"/>
  <c r="M36" i="52" s="1"/>
  <c r="L14" i="52"/>
  <c r="L36" i="52" s="1"/>
  <c r="K14" i="52"/>
  <c r="K36" i="52" s="1"/>
  <c r="J14" i="52"/>
  <c r="J36" i="52" s="1"/>
  <c r="H14" i="52"/>
  <c r="H36" i="52" s="1"/>
  <c r="G14" i="52"/>
  <c r="G36" i="52" s="1"/>
  <c r="F14" i="52"/>
  <c r="F36" i="52" s="1"/>
  <c r="E14" i="52"/>
  <c r="E36" i="52" s="1"/>
  <c r="D14" i="52"/>
  <c r="D36" i="52" s="1"/>
  <c r="O37" i="51"/>
  <c r="N36" i="51"/>
  <c r="M36" i="51"/>
  <c r="L36" i="51"/>
  <c r="K36" i="51"/>
  <c r="J36" i="51"/>
  <c r="H36" i="51"/>
  <c r="G36" i="51"/>
  <c r="F36" i="51"/>
  <c r="E36" i="51"/>
  <c r="D36" i="51"/>
  <c r="N31" i="51"/>
  <c r="M31" i="51"/>
  <c r="L31" i="51"/>
  <c r="K31" i="51"/>
  <c r="J31" i="51"/>
  <c r="H31" i="51"/>
  <c r="G31" i="51"/>
  <c r="F31" i="51"/>
  <c r="E31" i="51"/>
  <c r="D31" i="51"/>
  <c r="N26" i="51"/>
  <c r="M26" i="51"/>
  <c r="L26" i="51"/>
  <c r="K26" i="51"/>
  <c r="J26" i="51"/>
  <c r="H26" i="51"/>
  <c r="G26" i="51"/>
  <c r="F26" i="51"/>
  <c r="E26" i="51"/>
  <c r="D26" i="51"/>
  <c r="N17" i="51"/>
  <c r="M17" i="51"/>
  <c r="L17" i="51"/>
  <c r="K17" i="51"/>
  <c r="J17" i="51"/>
  <c r="H17" i="51"/>
  <c r="G17" i="51"/>
  <c r="F17" i="51"/>
  <c r="E17" i="51"/>
  <c r="D17" i="51"/>
  <c r="N14" i="51"/>
  <c r="N37" i="51" s="1"/>
  <c r="M14" i="51"/>
  <c r="M37" i="51" s="1"/>
  <c r="L14" i="51"/>
  <c r="L37" i="51" s="1"/>
  <c r="K14" i="51"/>
  <c r="K37" i="51" s="1"/>
  <c r="J14" i="51"/>
  <c r="J37" i="51" s="1"/>
  <c r="H14" i="51"/>
  <c r="H37" i="51" s="1"/>
  <c r="G14" i="51"/>
  <c r="G37" i="51" s="1"/>
  <c r="F14" i="51"/>
  <c r="F37" i="51" s="1"/>
  <c r="E14" i="51"/>
  <c r="E37" i="51" s="1"/>
  <c r="D14" i="51"/>
  <c r="D37" i="51" s="1"/>
  <c r="N35" i="50"/>
  <c r="M35" i="50"/>
  <c r="L35" i="50"/>
  <c r="K35" i="50"/>
  <c r="J35" i="50"/>
  <c r="H35" i="50"/>
  <c r="G35" i="50"/>
  <c r="F35" i="50"/>
  <c r="E35" i="50"/>
  <c r="D35" i="50"/>
  <c r="N29" i="50"/>
  <c r="M29" i="50"/>
  <c r="L29" i="50"/>
  <c r="K29" i="50"/>
  <c r="J29" i="50"/>
  <c r="H29" i="50"/>
  <c r="G29" i="50"/>
  <c r="F29" i="50"/>
  <c r="E29" i="50"/>
  <c r="D29" i="50"/>
  <c r="N25" i="50"/>
  <c r="M25" i="50"/>
  <c r="L25" i="50"/>
  <c r="K25" i="50"/>
  <c r="J25" i="50"/>
  <c r="H25" i="50"/>
  <c r="G25" i="50"/>
  <c r="F25" i="50"/>
  <c r="E25" i="50"/>
  <c r="D25" i="50"/>
  <c r="N17" i="50"/>
  <c r="M17" i="50"/>
  <c r="L17" i="50"/>
  <c r="K17" i="50"/>
  <c r="J17" i="50"/>
  <c r="H17" i="50"/>
  <c r="G17" i="50"/>
  <c r="F17" i="50"/>
  <c r="E17" i="50"/>
  <c r="D17" i="50"/>
  <c r="N14" i="50"/>
  <c r="N36" i="50" s="1"/>
  <c r="M14" i="50"/>
  <c r="M36" i="50" s="1"/>
  <c r="L14" i="50"/>
  <c r="L36" i="50" s="1"/>
  <c r="K14" i="50"/>
  <c r="K36" i="50" s="1"/>
  <c r="J14" i="50"/>
  <c r="H14" i="50"/>
  <c r="G14" i="50"/>
  <c r="F14" i="50"/>
  <c r="E14" i="50"/>
  <c r="D14" i="50"/>
  <c r="H36" i="50" l="1"/>
  <c r="G36" i="50"/>
  <c r="F36" i="50"/>
  <c r="E36" i="50"/>
  <c r="J36" i="50"/>
  <c r="D36" i="50"/>
  <c r="G35" i="59"/>
  <c r="L35" i="59"/>
  <c r="E36" i="57"/>
  <c r="E37" i="56"/>
  <c r="J37" i="56"/>
  <c r="G35" i="54"/>
  <c r="D29" i="22" l="1"/>
  <c r="H35" i="22"/>
  <c r="N35" i="22"/>
  <c r="N36" i="26" l="1"/>
  <c r="M36" i="26"/>
  <c r="L36" i="26"/>
  <c r="K36" i="26"/>
  <c r="N29" i="25"/>
  <c r="M29" i="25"/>
  <c r="L29" i="25"/>
  <c r="K29" i="25"/>
  <c r="J29" i="25"/>
  <c r="N30" i="24" l="1"/>
  <c r="M30" i="24"/>
  <c r="L30" i="24"/>
  <c r="K30" i="24"/>
  <c r="J30" i="24"/>
  <c r="G30" i="24"/>
  <c r="F30" i="24"/>
  <c r="E30" i="24"/>
  <c r="D30" i="24"/>
  <c r="H30" i="24"/>
  <c r="N30" i="23"/>
  <c r="N36" i="23"/>
  <c r="L36" i="23"/>
  <c r="K36" i="23"/>
  <c r="H36" i="23"/>
  <c r="D36" i="23"/>
  <c r="H30" i="23"/>
  <c r="G30" i="23"/>
  <c r="F30" i="23"/>
  <c r="E30" i="23"/>
  <c r="D30" i="23"/>
  <c r="H36" i="26" l="1"/>
  <c r="G36" i="26"/>
  <c r="F36" i="26"/>
  <c r="E36" i="26"/>
  <c r="J36" i="26"/>
  <c r="D36" i="26"/>
  <c r="M36" i="23"/>
  <c r="J36" i="23"/>
  <c r="G36" i="23"/>
  <c r="F36" i="23"/>
  <c r="E36" i="23"/>
  <c r="M30" i="23"/>
  <c r="L30" i="23"/>
  <c r="K30" i="23"/>
  <c r="J30" i="23"/>
  <c r="M35" i="22"/>
  <c r="L35" i="22"/>
  <c r="K35" i="22"/>
  <c r="J35" i="22"/>
  <c r="F35" i="22"/>
  <c r="E35" i="22"/>
  <c r="D35" i="22"/>
  <c r="D35" i="18"/>
  <c r="N30" i="18"/>
  <c r="M30" i="18"/>
  <c r="L30" i="18"/>
  <c r="K30" i="18"/>
  <c r="J30" i="18"/>
  <c r="H30" i="18"/>
  <c r="G30" i="18"/>
  <c r="F30" i="18"/>
  <c r="E30" i="18"/>
  <c r="D30" i="18"/>
  <c r="D25" i="18"/>
  <c r="N36" i="21" l="1"/>
  <c r="N35" i="19" l="1"/>
  <c r="M35" i="19"/>
  <c r="L35" i="19"/>
  <c r="K35" i="19"/>
  <c r="H35" i="19"/>
  <c r="G35" i="19"/>
  <c r="F35" i="19"/>
  <c r="E35" i="19"/>
  <c r="M36" i="21"/>
  <c r="L36" i="21"/>
  <c r="K36" i="21"/>
  <c r="J36" i="21"/>
  <c r="H36" i="21"/>
  <c r="G36" i="21"/>
  <c r="F36" i="21"/>
  <c r="E36" i="21"/>
  <c r="D36" i="21"/>
  <c r="D35" i="19"/>
  <c r="J35" i="19"/>
  <c r="D14" i="26" l="1"/>
  <c r="E14" i="26"/>
  <c r="F14" i="26"/>
  <c r="G14" i="26"/>
  <c r="H14" i="26"/>
  <c r="J14" i="26"/>
  <c r="K14" i="26"/>
  <c r="L14" i="26"/>
  <c r="M14" i="26"/>
  <c r="N14" i="26"/>
  <c r="D17" i="26"/>
  <c r="E17" i="26"/>
  <c r="F17" i="26"/>
  <c r="G17" i="26"/>
  <c r="H17" i="26"/>
  <c r="J17" i="26"/>
  <c r="K17" i="26"/>
  <c r="L17" i="26"/>
  <c r="M17" i="26"/>
  <c r="N17" i="26"/>
  <c r="D25" i="26"/>
  <c r="E25" i="26"/>
  <c r="F25" i="26"/>
  <c r="G25" i="26"/>
  <c r="H25" i="26"/>
  <c r="J25" i="26"/>
  <c r="K25" i="26"/>
  <c r="L25" i="26"/>
  <c r="M25" i="26"/>
  <c r="N25" i="26"/>
  <c r="D29" i="26"/>
  <c r="E29" i="26"/>
  <c r="F29" i="26"/>
  <c r="G29" i="26"/>
  <c r="H29" i="26"/>
  <c r="J29" i="26"/>
  <c r="K29" i="26"/>
  <c r="L29" i="26"/>
  <c r="M29" i="26"/>
  <c r="N29" i="26"/>
  <c r="O37" i="26"/>
  <c r="J37" i="26" l="1"/>
  <c r="D13" i="12" s="1"/>
  <c r="G37" i="26"/>
  <c r="D37" i="26"/>
  <c r="C13" i="12" s="1"/>
  <c r="N37" i="26"/>
  <c r="F13" i="12" s="1"/>
  <c r="L37" i="26"/>
  <c r="E37" i="26"/>
  <c r="M37" i="26"/>
  <c r="K37" i="26"/>
  <c r="H37" i="26"/>
  <c r="E13" i="12" s="1"/>
  <c r="F37" i="26"/>
  <c r="N17" i="25"/>
  <c r="M17" i="25"/>
  <c r="L17" i="25"/>
  <c r="K17" i="25"/>
  <c r="J17" i="25"/>
  <c r="H17" i="25"/>
  <c r="G17" i="25"/>
  <c r="F17" i="25"/>
  <c r="E17" i="25"/>
  <c r="D17" i="25"/>
  <c r="N17" i="24" l="1"/>
  <c r="M17" i="24"/>
  <c r="L17" i="24"/>
  <c r="K17" i="24"/>
  <c r="J17" i="24"/>
  <c r="H17" i="24"/>
  <c r="G17" i="24"/>
  <c r="F17" i="24"/>
  <c r="E17" i="24"/>
  <c r="D17" i="24"/>
  <c r="N17" i="23"/>
  <c r="M17" i="23"/>
  <c r="L17" i="23"/>
  <c r="K17" i="23"/>
  <c r="J17" i="23"/>
  <c r="H17" i="23"/>
  <c r="G17" i="23"/>
  <c r="F17" i="23"/>
  <c r="E17" i="23"/>
  <c r="D17" i="23"/>
  <c r="N17" i="22"/>
  <c r="M17" i="22"/>
  <c r="L17" i="22"/>
  <c r="K17" i="22"/>
  <c r="J17" i="22"/>
  <c r="H17" i="22"/>
  <c r="G17" i="22"/>
  <c r="F17" i="22"/>
  <c r="E17" i="22"/>
  <c r="D17" i="22"/>
  <c r="N18" i="21"/>
  <c r="M18" i="21"/>
  <c r="L18" i="21"/>
  <c r="K18" i="21"/>
  <c r="J18" i="21"/>
  <c r="H18" i="21"/>
  <c r="G18" i="21"/>
  <c r="F18" i="21"/>
  <c r="E18" i="21"/>
  <c r="D18" i="21"/>
  <c r="N17" i="20"/>
  <c r="M17" i="20"/>
  <c r="L17" i="20"/>
  <c r="K17" i="20"/>
  <c r="J17" i="20"/>
  <c r="H17" i="20"/>
  <c r="G17" i="20"/>
  <c r="F17" i="20"/>
  <c r="E17" i="20"/>
  <c r="D17" i="20"/>
  <c r="N17" i="19"/>
  <c r="M17" i="19"/>
  <c r="L17" i="19"/>
  <c r="K17" i="19"/>
  <c r="J17" i="19"/>
  <c r="H17" i="19"/>
  <c r="G17" i="19"/>
  <c r="F17" i="19"/>
  <c r="E17" i="19"/>
  <c r="D17" i="19"/>
  <c r="N17" i="18"/>
  <c r="M17" i="18"/>
  <c r="L17" i="18"/>
  <c r="K17" i="18"/>
  <c r="J17" i="18"/>
  <c r="H17" i="18"/>
  <c r="G17" i="18"/>
  <c r="F17" i="18"/>
  <c r="E17" i="18"/>
  <c r="D17" i="18"/>
  <c r="N17" i="17"/>
  <c r="M17" i="17"/>
  <c r="L17" i="17"/>
  <c r="K17" i="17"/>
  <c r="J17" i="17"/>
  <c r="H17" i="17"/>
  <c r="G17" i="17"/>
  <c r="F17" i="17"/>
  <c r="E17" i="17"/>
  <c r="D17" i="17"/>
  <c r="N35" i="25" l="1"/>
  <c r="M35" i="25"/>
  <c r="L35" i="25"/>
  <c r="K35" i="25"/>
  <c r="H35" i="25"/>
  <c r="G35" i="25"/>
  <c r="F35" i="25"/>
  <c r="E35" i="25"/>
  <c r="M35" i="18"/>
  <c r="L35" i="18"/>
  <c r="K35" i="18"/>
  <c r="H35" i="18"/>
  <c r="G35" i="18"/>
  <c r="F35" i="18"/>
  <c r="E35" i="18"/>
  <c r="M36" i="17"/>
  <c r="L36" i="17"/>
  <c r="K36" i="17"/>
  <c r="H36" i="17"/>
  <c r="G36" i="17"/>
  <c r="F36" i="17"/>
  <c r="E36" i="17"/>
  <c r="N37" i="24"/>
  <c r="M37" i="24"/>
  <c r="L37" i="24"/>
  <c r="K37" i="24"/>
  <c r="H37" i="24"/>
  <c r="G37" i="24"/>
  <c r="F37" i="24"/>
  <c r="E37" i="24"/>
  <c r="O36" i="22"/>
  <c r="N29" i="22"/>
  <c r="M29" i="22"/>
  <c r="L29" i="22"/>
  <c r="K29" i="22"/>
  <c r="J29" i="22"/>
  <c r="H29" i="22"/>
  <c r="G29" i="22"/>
  <c r="F29" i="22"/>
  <c r="E29" i="22"/>
  <c r="N25" i="22"/>
  <c r="M25" i="22"/>
  <c r="L25" i="22"/>
  <c r="K25" i="22"/>
  <c r="J25" i="22"/>
  <c r="H25" i="22"/>
  <c r="G25" i="22"/>
  <c r="F25" i="22"/>
  <c r="E25" i="22"/>
  <c r="D25" i="22"/>
  <c r="N14" i="22"/>
  <c r="M14" i="22"/>
  <c r="L14" i="22"/>
  <c r="K14" i="22"/>
  <c r="J14" i="22"/>
  <c r="H14" i="22"/>
  <c r="G14" i="22"/>
  <c r="F14" i="22"/>
  <c r="E14" i="22"/>
  <c r="D14" i="22"/>
  <c r="D36" i="22" l="1"/>
  <c r="C9" i="12" s="1"/>
  <c r="J36" i="22"/>
  <c r="D9" i="12" s="1"/>
  <c r="E36" i="22"/>
  <c r="K36" i="22"/>
  <c r="M36" i="22"/>
  <c r="H36" i="22"/>
  <c r="E9" i="12" s="1"/>
  <c r="F36" i="22"/>
  <c r="L36" i="22"/>
  <c r="N36" i="22"/>
  <c r="F9" i="12" s="1"/>
  <c r="N34" i="20"/>
  <c r="M34" i="20"/>
  <c r="L34" i="20"/>
  <c r="K34" i="20"/>
  <c r="J34" i="20"/>
  <c r="H34" i="20"/>
  <c r="G34" i="20"/>
  <c r="F34" i="20"/>
  <c r="E34" i="20"/>
  <c r="D34" i="20"/>
  <c r="N35" i="18"/>
  <c r="J35" i="18"/>
  <c r="O36" i="25" l="1"/>
  <c r="J35" i="25"/>
  <c r="D35" i="25"/>
  <c r="H29" i="25"/>
  <c r="G29" i="25"/>
  <c r="F29" i="25"/>
  <c r="E29" i="25"/>
  <c r="D29" i="25"/>
  <c r="N24" i="25"/>
  <c r="M24" i="25"/>
  <c r="L24" i="25"/>
  <c r="K24" i="25"/>
  <c r="J24" i="25"/>
  <c r="H24" i="25"/>
  <c r="G24" i="25"/>
  <c r="F24" i="25"/>
  <c r="E24" i="25"/>
  <c r="D24" i="25"/>
  <c r="N14" i="25"/>
  <c r="M14" i="25"/>
  <c r="L14" i="25"/>
  <c r="K14" i="25"/>
  <c r="J14" i="25"/>
  <c r="H14" i="25"/>
  <c r="G14" i="25"/>
  <c r="F14" i="25"/>
  <c r="E14" i="25"/>
  <c r="D14" i="25"/>
  <c r="D36" i="25" l="1"/>
  <c r="J36" i="25"/>
  <c r="D12" i="12" s="1"/>
  <c r="C12" i="12"/>
  <c r="M36" i="25"/>
  <c r="L36" i="25"/>
  <c r="K36" i="25"/>
  <c r="G36" i="25"/>
  <c r="F36" i="25"/>
  <c r="E36" i="25"/>
  <c r="N36" i="25"/>
  <c r="F12" i="12" s="1"/>
  <c r="H36" i="25"/>
  <c r="E12" i="12" s="1"/>
  <c r="O38" i="24"/>
  <c r="J37" i="24"/>
  <c r="D37" i="24"/>
  <c r="N25" i="24"/>
  <c r="M25" i="24"/>
  <c r="L25" i="24"/>
  <c r="K25" i="24"/>
  <c r="J25" i="24"/>
  <c r="H25" i="24"/>
  <c r="G25" i="24"/>
  <c r="F25" i="24"/>
  <c r="E25" i="24"/>
  <c r="D25" i="24"/>
  <c r="N14" i="24"/>
  <c r="M14" i="24"/>
  <c r="L14" i="24"/>
  <c r="K14" i="24"/>
  <c r="J14" i="24"/>
  <c r="H14" i="24"/>
  <c r="G14" i="24"/>
  <c r="F14" i="24"/>
  <c r="E14" i="24"/>
  <c r="D14" i="24"/>
  <c r="J38" i="24" l="1"/>
  <c r="D11" i="12" s="1"/>
  <c r="D38" i="24"/>
  <c r="C11" i="12" s="1"/>
  <c r="F38" i="24"/>
  <c r="K38" i="24"/>
  <c r="M38" i="24"/>
  <c r="E38" i="24"/>
  <c r="G38" i="24"/>
  <c r="L38" i="24"/>
  <c r="N38" i="24"/>
  <c r="F11" i="12" s="1"/>
  <c r="H38" i="24"/>
  <c r="E11" i="12" s="1"/>
  <c r="O37" i="23"/>
  <c r="N25" i="23"/>
  <c r="M25" i="23"/>
  <c r="L25" i="23"/>
  <c r="K25" i="23"/>
  <c r="J25" i="23"/>
  <c r="H25" i="23"/>
  <c r="G25" i="23"/>
  <c r="F25" i="23"/>
  <c r="E25" i="23"/>
  <c r="D25" i="23"/>
  <c r="N14" i="23"/>
  <c r="M14" i="23"/>
  <c r="L14" i="23"/>
  <c r="K14" i="23"/>
  <c r="J14" i="23"/>
  <c r="H14" i="23"/>
  <c r="G14" i="23"/>
  <c r="F14" i="23"/>
  <c r="E14" i="23"/>
  <c r="D14" i="23"/>
  <c r="O37" i="21"/>
  <c r="H30" i="21"/>
  <c r="G30" i="21"/>
  <c r="F30" i="21"/>
  <c r="E30" i="21"/>
  <c r="D30" i="21"/>
  <c r="N25" i="21"/>
  <c r="M25" i="21"/>
  <c r="L25" i="21"/>
  <c r="K25" i="21"/>
  <c r="J25" i="21"/>
  <c r="H25" i="21"/>
  <c r="G25" i="21"/>
  <c r="F25" i="21"/>
  <c r="E25" i="21"/>
  <c r="D25" i="21"/>
  <c r="N15" i="21"/>
  <c r="M15" i="21"/>
  <c r="L15" i="21"/>
  <c r="K15" i="21"/>
  <c r="J15" i="21"/>
  <c r="H15" i="21"/>
  <c r="G15" i="21"/>
  <c r="F15" i="21"/>
  <c r="E15" i="21"/>
  <c r="D15" i="21"/>
  <c r="N36" i="17"/>
  <c r="J37" i="21" l="1"/>
  <c r="D8" i="12" s="1"/>
  <c r="D37" i="21"/>
  <c r="C8" i="12" s="1"/>
  <c r="M37" i="21"/>
  <c r="L37" i="21"/>
  <c r="K37" i="21"/>
  <c r="G37" i="21"/>
  <c r="F37" i="21"/>
  <c r="E37" i="21"/>
  <c r="D37" i="23"/>
  <c r="C10" i="12" s="1"/>
  <c r="F37" i="23"/>
  <c r="M37" i="23"/>
  <c r="E37" i="23"/>
  <c r="G37" i="23"/>
  <c r="L37" i="23"/>
  <c r="J37" i="23"/>
  <c r="D10" i="12" s="1"/>
  <c r="K37" i="23"/>
  <c r="N37" i="21"/>
  <c r="F8" i="12" s="1"/>
  <c r="H37" i="21"/>
  <c r="E8" i="12" s="1"/>
  <c r="N37" i="23"/>
  <c r="F10" i="12" s="1"/>
  <c r="H37" i="23"/>
  <c r="E10" i="12" s="1"/>
  <c r="D26" i="17"/>
  <c r="E26" i="17"/>
  <c r="F26" i="17"/>
  <c r="G26" i="17"/>
  <c r="H26" i="17"/>
  <c r="J26" i="17"/>
  <c r="K26" i="17"/>
  <c r="L26" i="17"/>
  <c r="M26" i="17"/>
  <c r="N26" i="17"/>
  <c r="D30" i="17"/>
  <c r="E30" i="17"/>
  <c r="F30" i="17"/>
  <c r="G30" i="17"/>
  <c r="H30" i="17"/>
  <c r="O35" i="20"/>
  <c r="N28" i="20"/>
  <c r="M28" i="20"/>
  <c r="L28" i="20"/>
  <c r="K28" i="20"/>
  <c r="J28" i="20"/>
  <c r="H28" i="20"/>
  <c r="G28" i="20"/>
  <c r="F28" i="20"/>
  <c r="E28" i="20"/>
  <c r="D28" i="20"/>
  <c r="N24" i="20"/>
  <c r="M24" i="20"/>
  <c r="L24" i="20"/>
  <c r="K24" i="20"/>
  <c r="J24" i="20"/>
  <c r="H24" i="20"/>
  <c r="G24" i="20"/>
  <c r="F24" i="20"/>
  <c r="E24" i="20"/>
  <c r="D24" i="20"/>
  <c r="N14" i="20"/>
  <c r="M14" i="20"/>
  <c r="L14" i="20"/>
  <c r="K14" i="20"/>
  <c r="J14" i="20"/>
  <c r="H14" i="20"/>
  <c r="G14" i="20"/>
  <c r="F14" i="20"/>
  <c r="E14" i="20"/>
  <c r="D14" i="20"/>
  <c r="O36" i="19"/>
  <c r="N29" i="19"/>
  <c r="M29" i="19"/>
  <c r="L29" i="19"/>
  <c r="K29" i="19"/>
  <c r="J29" i="19"/>
  <c r="H29" i="19"/>
  <c r="G29" i="19"/>
  <c r="F29" i="19"/>
  <c r="E29" i="19"/>
  <c r="D29" i="19"/>
  <c r="N25" i="19"/>
  <c r="M25" i="19"/>
  <c r="L25" i="19"/>
  <c r="K25" i="19"/>
  <c r="J25" i="19"/>
  <c r="J36" i="19" s="1"/>
  <c r="D6" i="12" s="1"/>
  <c r="H25" i="19"/>
  <c r="G25" i="19"/>
  <c r="F25" i="19"/>
  <c r="E25" i="19"/>
  <c r="D25" i="19"/>
  <c r="N14" i="19"/>
  <c r="M14" i="19"/>
  <c r="L14" i="19"/>
  <c r="K14" i="19"/>
  <c r="J14" i="19"/>
  <c r="H14" i="19"/>
  <c r="G14" i="19"/>
  <c r="F14" i="19"/>
  <c r="E14" i="19"/>
  <c r="D14" i="19"/>
  <c r="N25" i="18"/>
  <c r="M25" i="18"/>
  <c r="L25" i="18"/>
  <c r="K25" i="18"/>
  <c r="J25" i="18"/>
  <c r="H25" i="18"/>
  <c r="G25" i="18"/>
  <c r="F25" i="18"/>
  <c r="E25" i="18"/>
  <c r="N14" i="18"/>
  <c r="M14" i="18"/>
  <c r="L14" i="18"/>
  <c r="K14" i="18"/>
  <c r="J14" i="18"/>
  <c r="H14" i="18"/>
  <c r="G14" i="18"/>
  <c r="F14" i="18"/>
  <c r="E14" i="18"/>
  <c r="D14" i="18"/>
  <c r="J36" i="18" l="1"/>
  <c r="D5" i="12" s="1"/>
  <c r="K36" i="19"/>
  <c r="D36" i="18"/>
  <c r="C5" i="12" s="1"/>
  <c r="N36" i="19"/>
  <c r="F6" i="12" s="1"/>
  <c r="M36" i="19"/>
  <c r="L36" i="19"/>
  <c r="H36" i="19"/>
  <c r="E6" i="12" s="1"/>
  <c r="G36" i="19"/>
  <c r="F36" i="19"/>
  <c r="E36" i="19"/>
  <c r="D36" i="19"/>
  <c r="C6" i="12" s="1"/>
  <c r="J35" i="20"/>
  <c r="D7" i="12" s="1"/>
  <c r="M35" i="20"/>
  <c r="D35" i="20"/>
  <c r="C7" i="12" s="1"/>
  <c r="F35" i="20"/>
  <c r="K35" i="20"/>
  <c r="E35" i="20"/>
  <c r="G35" i="20"/>
  <c r="L35" i="20"/>
  <c r="H35" i="20"/>
  <c r="E7" i="12" s="1"/>
  <c r="N35" i="20"/>
  <c r="F7" i="12" s="1"/>
  <c r="N36" i="18"/>
  <c r="F5" i="12" s="1"/>
  <c r="M36" i="18"/>
  <c r="L36" i="18"/>
  <c r="K36" i="18"/>
  <c r="H36" i="18"/>
  <c r="E5" i="12" s="1"/>
  <c r="G36" i="18"/>
  <c r="F36" i="18"/>
  <c r="E36" i="18"/>
  <c r="J30" i="17"/>
  <c r="N30" i="17"/>
  <c r="M30" i="17"/>
  <c r="L30" i="17"/>
  <c r="K30" i="17"/>
  <c r="N14" i="17"/>
  <c r="M14" i="17"/>
  <c r="L14" i="17"/>
  <c r="K14" i="17"/>
  <c r="H14" i="17"/>
  <c r="H37" i="17" s="1"/>
  <c r="E4" i="12" s="1"/>
  <c r="G14" i="17"/>
  <c r="G37" i="17" s="1"/>
  <c r="F14" i="17"/>
  <c r="F37" i="17" s="1"/>
  <c r="E14" i="17"/>
  <c r="E37" i="17" s="1"/>
  <c r="O37" i="17"/>
  <c r="J36" i="17"/>
  <c r="D36" i="17"/>
  <c r="J14" i="17"/>
  <c r="D14" i="17"/>
  <c r="L37" i="17" l="1"/>
  <c r="N37" i="17"/>
  <c r="F4" i="12" s="1"/>
  <c r="F14" i="12" s="1"/>
  <c r="M37" i="17"/>
  <c r="K37" i="17"/>
  <c r="D37" i="17"/>
  <c r="C4" i="12" s="1"/>
  <c r="C14" i="12" s="1"/>
  <c r="J37" i="17"/>
  <c r="D4" i="12" s="1"/>
  <c r="D14" i="12" s="1"/>
  <c r="E14" i="12"/>
  <c r="G35" i="22" l="1"/>
  <c r="G36" i="22" s="1"/>
</calcChain>
</file>

<file path=xl/sharedStrings.xml><?xml version="1.0" encoding="utf-8"?>
<sst xmlns="http://schemas.openxmlformats.org/spreadsheetml/2006/main" count="1058" uniqueCount="184">
  <si>
    <t>Приём пищи</t>
  </si>
  <si>
    <t xml:space="preserve">Наименование блюда </t>
  </si>
  <si>
    <t>Выход блюда</t>
  </si>
  <si>
    <t>Пищевые вещества (г)</t>
  </si>
  <si>
    <t>1.5–3 года</t>
  </si>
  <si>
    <t>Энергетическая ценность</t>
  </si>
  <si>
    <t>Витамин С</t>
  </si>
  <si>
    <t>3-7 лет</t>
  </si>
  <si>
    <t>№ Тех.карты</t>
  </si>
  <si>
    <t>Б</t>
  </si>
  <si>
    <t>Ж</t>
  </si>
  <si>
    <t>У</t>
  </si>
  <si>
    <t>Завтрак</t>
  </si>
  <si>
    <t>2 завтрак</t>
  </si>
  <si>
    <t>Обед</t>
  </si>
  <si>
    <t>50мг</t>
  </si>
  <si>
    <t>Хлеб ржаной</t>
  </si>
  <si>
    <t>Молоко кипяченое</t>
  </si>
  <si>
    <t>Какао с молоком</t>
  </si>
  <si>
    <t xml:space="preserve">Хлеб пшеничный </t>
  </si>
  <si>
    <t>Утверждаю</t>
  </si>
  <si>
    <t>Бутерброд с маслом</t>
  </si>
  <si>
    <t>Кофейный напиток с молоком</t>
  </si>
  <si>
    <t>Каша рассыпчатая гречка</t>
  </si>
  <si>
    <t>Соус сметанный с томатом</t>
  </si>
  <si>
    <t>Гуляш из отварного мяса</t>
  </si>
  <si>
    <t>Пюре картофельное</t>
  </si>
  <si>
    <t>Рис отварной</t>
  </si>
  <si>
    <t>Бутерброд с сыром</t>
  </si>
  <si>
    <t>Котлеты рубленые из печени</t>
  </si>
  <si>
    <t>Кисель</t>
  </si>
  <si>
    <t>Бутерброд с повидлом</t>
  </si>
  <si>
    <t xml:space="preserve">   </t>
  </si>
  <si>
    <t>Итого :</t>
  </si>
  <si>
    <t>1 неделя 1 день /понедельник/</t>
  </si>
  <si>
    <t>2 неделя 1 день /понедельник/</t>
  </si>
  <si>
    <t>1 неделя 2 день /вторник/</t>
  </si>
  <si>
    <t>1 неделя 3 день /среда/</t>
  </si>
  <si>
    <t>1 неделя 4 день /четверг/</t>
  </si>
  <si>
    <t>1 неделя 5 день /пятница/</t>
  </si>
  <si>
    <t>2 неделя 2 день /вторник/</t>
  </si>
  <si>
    <t>2 неделя 3 день /среда/</t>
  </si>
  <si>
    <t>2 неделя 4 день /четверг/</t>
  </si>
  <si>
    <t>2 неделя 5 день /пятница/</t>
  </si>
  <si>
    <t>ЯСЛИ</t>
  </si>
  <si>
    <t>САД</t>
  </si>
  <si>
    <t>Калорийность</t>
  </si>
  <si>
    <t>Нормы:</t>
  </si>
  <si>
    <t>Суп молочный с макаронными изделиями</t>
  </si>
  <si>
    <t>Соус молочный сладкий</t>
  </si>
  <si>
    <t>Рагу овощное</t>
  </si>
  <si>
    <t>313-1</t>
  </si>
  <si>
    <t>Салат из белокачаной капусты</t>
  </si>
  <si>
    <t xml:space="preserve">Чай с сахаром </t>
  </si>
  <si>
    <t>1 неделя День 1 (понедельник)</t>
  </si>
  <si>
    <t>Котлеты рубленые из птицы</t>
  </si>
  <si>
    <t>1 неделя День 2 (вторник)</t>
  </si>
  <si>
    <t>282-1</t>
  </si>
  <si>
    <t>б/н</t>
  </si>
  <si>
    <t>9//1</t>
  </si>
  <si>
    <t>1 неделя День 3 (среда)</t>
  </si>
  <si>
    <t>1 неделя День 4 (четверг)</t>
  </si>
  <si>
    <t>1 неделя День 5 (пятница)</t>
  </si>
  <si>
    <t>Каша вязкая рисовая с маслом</t>
  </si>
  <si>
    <t>383//1</t>
  </si>
  <si>
    <t>Соус сметанный</t>
  </si>
  <si>
    <t xml:space="preserve">Ужин </t>
  </si>
  <si>
    <t xml:space="preserve">Полдник </t>
  </si>
  <si>
    <t>Омлет натуральный</t>
  </si>
  <si>
    <t>Суп картофельный с крупой со сметаной</t>
  </si>
  <si>
    <t>Запеканка картофельная с мясом</t>
  </si>
  <si>
    <t>Суп молочный с крупой</t>
  </si>
  <si>
    <t>Чай с сахаром</t>
  </si>
  <si>
    <t>Суп рыбный с рыбой</t>
  </si>
  <si>
    <t>87-1</t>
  </si>
  <si>
    <t>Голубцы ленивые</t>
  </si>
  <si>
    <t>2 неделя День 4  (четверг)</t>
  </si>
  <si>
    <t>2 неделя День 3  (среда)</t>
  </si>
  <si>
    <t>2 неделя День 2 (вторник)</t>
  </si>
  <si>
    <t>2 неделя День 1 (понедельник)</t>
  </si>
  <si>
    <t>Макароны отварные с маслом</t>
  </si>
  <si>
    <t>Вареники ленивые отварные</t>
  </si>
  <si>
    <t>Хлеб пшеничный</t>
  </si>
  <si>
    <t>Компот из сушеных фруктов</t>
  </si>
  <si>
    <t>Полдник</t>
  </si>
  <si>
    <t>Котлеты рыбные паровые</t>
  </si>
  <si>
    <t>Мясо тушеное с овощами в соусе</t>
  </si>
  <si>
    <t>Капуста тушеная</t>
  </si>
  <si>
    <t>Чай с молоком</t>
  </si>
  <si>
    <t>Плов из птицы</t>
  </si>
  <si>
    <t>Суп картофельный с фрикадельками</t>
  </si>
  <si>
    <t>Тефтели мясные с рисом</t>
  </si>
  <si>
    <t xml:space="preserve">Молоко кипяченое </t>
  </si>
  <si>
    <t>Ватрушка</t>
  </si>
  <si>
    <t>Макароны отварные с сыром</t>
  </si>
  <si>
    <t xml:space="preserve">Сок фруктовый </t>
  </si>
  <si>
    <t>Фрукты</t>
  </si>
  <si>
    <t xml:space="preserve">Фрукты </t>
  </si>
  <si>
    <t>Сок фруктовый</t>
  </si>
  <si>
    <t>50 мг</t>
  </si>
  <si>
    <t>Компот из  сушеных фруктов</t>
  </si>
  <si>
    <t xml:space="preserve">Кофейный напиток с молоком </t>
  </si>
  <si>
    <t>Кнели куринные с рисом</t>
  </si>
  <si>
    <t>Салат из зеленого горошка консервированного</t>
  </si>
  <si>
    <t>Расольник Ленинградский  со сметаной</t>
  </si>
  <si>
    <t>Борщ с картофелем (свекольник) со сметаной</t>
  </si>
  <si>
    <t>Запеканка из творога</t>
  </si>
  <si>
    <t>Соус молочный (сладкий)</t>
  </si>
  <si>
    <t>Чай  с сахаром</t>
  </si>
  <si>
    <t>Кефир</t>
  </si>
  <si>
    <t>Огурец соленый порционный</t>
  </si>
  <si>
    <t>Икра кабачковая</t>
  </si>
  <si>
    <t>Заведующий МАДОУ ЦРР д/с №116</t>
  </si>
  <si>
    <t>_________________Первухина И.В.</t>
  </si>
  <si>
    <t>ИТОГО ЗА ДЕНЬ:</t>
  </si>
  <si>
    <t xml:space="preserve">                 Полдник</t>
  </si>
  <si>
    <t>Салат из свёклы</t>
  </si>
  <si>
    <t>№ Рецептуры</t>
  </si>
  <si>
    <t xml:space="preserve">                 Ужин</t>
  </si>
  <si>
    <t xml:space="preserve">                    Завтрак</t>
  </si>
  <si>
    <t xml:space="preserve"> 2 неделя День 5  (пятница)</t>
  </si>
  <si>
    <t>Суп картофельный с бобовыми на мясном бульоне /фасолевый/ со сметаной</t>
  </si>
  <si>
    <t>Бутерброд с маслом /Бутерброд с сыром</t>
  </si>
  <si>
    <t>Рыба, тушенная с овощами</t>
  </si>
  <si>
    <t>Суп картофельный с бобовыми /гороховый/ со сметаной</t>
  </si>
  <si>
    <t>Шницель рубленый</t>
  </si>
  <si>
    <t>53//1</t>
  </si>
  <si>
    <t>Кондитерское изделие</t>
  </si>
  <si>
    <t>Суп картофельной с макаронными изделиями со сметаной</t>
  </si>
  <si>
    <t xml:space="preserve">              Завтрак</t>
  </si>
  <si>
    <t>Фрукт</t>
  </si>
  <si>
    <t xml:space="preserve"> </t>
  </si>
  <si>
    <t>Каша  ячневая вазкая с маслом</t>
  </si>
  <si>
    <t>Каша  пшеничная вязкая с маслом</t>
  </si>
  <si>
    <t>Каша  манная вязкая с маслом</t>
  </si>
  <si>
    <t>Каша овсяная вязкая с маслом</t>
  </si>
  <si>
    <t>Каша  пшенная вязкая с маслом</t>
  </si>
  <si>
    <t>Соус белый основной</t>
  </si>
  <si>
    <t>Булочка домашняя</t>
  </si>
  <si>
    <t xml:space="preserve">Расольник Ленинградский  </t>
  </si>
  <si>
    <t>Картофель отварной</t>
  </si>
  <si>
    <t>147 А</t>
  </si>
  <si>
    <t xml:space="preserve">Каша  пшеничная вязкая </t>
  </si>
  <si>
    <t>170А</t>
  </si>
  <si>
    <t xml:space="preserve">Суп картофельный с бобовыми на мясном бульоне /фасолевый/ </t>
  </si>
  <si>
    <t xml:space="preserve">Борщ с картофелем (свекольник) </t>
  </si>
  <si>
    <t xml:space="preserve">Суп картофельный с бобовыми /гороховый/ </t>
  </si>
  <si>
    <t>Каша овсяная (геркулес) вязкая</t>
  </si>
  <si>
    <t>169 А</t>
  </si>
  <si>
    <t xml:space="preserve">Каша  манная вязкая </t>
  </si>
  <si>
    <t>167 А</t>
  </si>
  <si>
    <t>Суп картофельный с крупой</t>
  </si>
  <si>
    <t>Мака</t>
  </si>
  <si>
    <t xml:space="preserve">Макароны отварные с маслом </t>
  </si>
  <si>
    <t xml:space="preserve">Каша  пшенная вязкая </t>
  </si>
  <si>
    <t>172 А</t>
  </si>
  <si>
    <t xml:space="preserve">Суп картофельной с макаронными изделиями </t>
  </si>
  <si>
    <t xml:space="preserve">Суп из свежей капусты с картофелем </t>
  </si>
  <si>
    <t>Каша  кукурузная вязкая с маслом</t>
  </si>
  <si>
    <t>Каша  кукурузная вязкая</t>
  </si>
  <si>
    <t>173 А</t>
  </si>
  <si>
    <t>Суп из свежей капусты с картофелем  со сметаной</t>
  </si>
  <si>
    <t>45//1</t>
  </si>
  <si>
    <t xml:space="preserve">Каша  ячневая вазкая </t>
  </si>
  <si>
    <t>Запеканка морковная</t>
  </si>
  <si>
    <t>Молоко кипяченное</t>
  </si>
  <si>
    <t xml:space="preserve">«1» мая 2022 год   </t>
  </si>
  <si>
    <t>Весенне-летнее меню</t>
  </si>
  <si>
    <t>Огурец свежий порционный</t>
  </si>
  <si>
    <t>Каша рассыпчатая с овощами (гречневая)</t>
  </si>
  <si>
    <t xml:space="preserve">Весенне-летнее меню </t>
  </si>
  <si>
    <t>Шницель рубленный</t>
  </si>
  <si>
    <t xml:space="preserve">Каша вязкая рисовая </t>
  </si>
  <si>
    <t>168 А</t>
  </si>
  <si>
    <t>Аллергики</t>
  </si>
  <si>
    <t xml:space="preserve">Каша овсяная вязкая </t>
  </si>
  <si>
    <t>Суп картофельный с крупой (рисовой)</t>
  </si>
  <si>
    <t>Котлеты рубленые</t>
  </si>
  <si>
    <t>171 А</t>
  </si>
  <si>
    <t>Каша рассыпчатая с овощами (рисовая)</t>
  </si>
  <si>
    <r>
      <t>Весенне-летнее меню</t>
    </r>
    <r>
      <rPr>
        <b/>
        <sz val="14"/>
        <color theme="1"/>
        <rFont val="Times New Roman"/>
        <family val="1"/>
        <charset val="204"/>
      </rPr>
      <t xml:space="preserve"> (Аллергики)</t>
    </r>
  </si>
  <si>
    <r>
      <t xml:space="preserve">Весенне-летнее меню </t>
    </r>
    <r>
      <rPr>
        <b/>
        <sz val="14"/>
        <color theme="1"/>
        <rFont val="Times New Roman"/>
        <family val="1"/>
        <charset val="204"/>
      </rPr>
      <t>(Аллергики)</t>
    </r>
  </si>
  <si>
    <r>
      <t>Весенне-летнее меню (</t>
    </r>
    <r>
      <rPr>
        <b/>
        <sz val="14"/>
        <color theme="1"/>
        <rFont val="Times New Roman"/>
        <family val="1"/>
        <charset val="204"/>
      </rPr>
      <t>Аллергики</t>
    </r>
    <r>
      <rPr>
        <sz val="14"/>
        <color theme="1"/>
        <rFont val="Times New Roman"/>
        <family val="1"/>
        <charset val="204"/>
      </rPr>
      <t>)</t>
    </r>
  </si>
  <si>
    <r>
      <t>Весенне-летнее меню (</t>
    </r>
    <r>
      <rPr>
        <b/>
        <sz val="14"/>
        <color theme="1"/>
        <rFont val="Times New Roman"/>
        <family val="1"/>
        <charset val="204"/>
      </rPr>
      <t>Аллергики)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</si>
</sst>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rgb="FF000001"/>
      </left>
      <right/>
      <top style="medium">
        <color rgb="FF000001"/>
      </top>
      <bottom style="medium">
        <color rgb="FF000001"/>
      </bottom>
      <diagonal/>
    </border>
    <border>
      <left style="medium">
        <color rgb="FF000001"/>
      </left>
      <right/>
      <top style="medium">
        <color rgb="FF000001"/>
      </top>
      <bottom/>
      <diagonal/>
    </border>
    <border>
      <left style="medium">
        <color rgb="FF000001"/>
      </left>
      <right/>
      <top/>
      <bottom/>
      <diagonal/>
    </border>
    <border>
      <left style="medium">
        <color rgb="FF000001"/>
      </left>
      <right/>
      <top/>
      <bottom style="medium">
        <color rgb="FF000001"/>
      </bottom>
      <diagonal/>
    </border>
    <border>
      <left/>
      <right/>
      <top style="medium">
        <color rgb="FF000001"/>
      </top>
      <bottom/>
      <diagonal/>
    </border>
    <border>
      <left/>
      <right/>
      <top/>
      <bottom style="medium">
        <color rgb="FF000001"/>
      </bottom>
      <diagonal/>
    </border>
    <border>
      <left style="medium">
        <color rgb="FF000001"/>
      </left>
      <right style="medium">
        <color rgb="FF000001"/>
      </right>
      <top/>
      <bottom style="medium">
        <color rgb="FF000001"/>
      </bottom>
      <diagonal/>
    </border>
    <border>
      <left/>
      <right style="medium">
        <color rgb="FF000001"/>
      </right>
      <top style="medium">
        <color rgb="FF000001"/>
      </top>
      <bottom style="medium">
        <color rgb="FF000001"/>
      </bottom>
      <diagonal/>
    </border>
    <border>
      <left/>
      <right style="medium">
        <color rgb="FF000001"/>
      </right>
      <top/>
      <bottom style="medium">
        <color rgb="FF000001"/>
      </bottom>
      <diagonal/>
    </border>
    <border>
      <left style="medium">
        <color rgb="FF000001"/>
      </left>
      <right style="medium">
        <color indexed="64"/>
      </right>
      <top/>
      <bottom style="medium">
        <color rgb="FF000001"/>
      </bottom>
      <diagonal/>
    </border>
    <border>
      <left/>
      <right style="medium">
        <color indexed="64"/>
      </right>
      <top/>
      <bottom style="medium">
        <color rgb="FF00000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1"/>
      </left>
      <right style="medium">
        <color rgb="FF000001"/>
      </right>
      <top/>
      <bottom/>
      <diagonal/>
    </border>
    <border>
      <left/>
      <right/>
      <top style="medium">
        <color rgb="FF000001"/>
      </top>
      <bottom style="medium">
        <color rgb="FF000001"/>
      </bottom>
      <diagonal/>
    </border>
    <border>
      <left/>
      <right style="medium">
        <color indexed="64"/>
      </right>
      <top style="medium">
        <color rgb="FF000001"/>
      </top>
      <bottom style="medium">
        <color rgb="FF000001"/>
      </bottom>
      <diagonal/>
    </border>
    <border>
      <left/>
      <right style="medium">
        <color indexed="64"/>
      </right>
      <top style="medium">
        <color rgb="FF00000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1"/>
      </bottom>
      <diagonal/>
    </border>
    <border>
      <left style="medium">
        <color rgb="FF000001"/>
      </left>
      <right/>
      <top style="medium">
        <color indexed="64"/>
      </top>
      <bottom style="medium">
        <color rgb="FF000001"/>
      </bottom>
      <diagonal/>
    </border>
    <border>
      <left/>
      <right style="medium">
        <color rgb="FF000001"/>
      </right>
      <top style="medium">
        <color indexed="64"/>
      </top>
      <bottom style="medium">
        <color rgb="FF0000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1"/>
      </right>
      <top/>
      <bottom/>
      <diagonal/>
    </border>
    <border>
      <left style="medium">
        <color indexed="64"/>
      </left>
      <right/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/>
      <top style="medium">
        <color rgb="FF000001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1"/>
      </bottom>
      <diagonal/>
    </border>
    <border>
      <left style="medium">
        <color indexed="64"/>
      </left>
      <right style="medium">
        <color indexed="64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medium">
        <color indexed="64"/>
      </right>
      <top style="medium">
        <color rgb="FF0000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1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rgb="FF000001"/>
      </bottom>
      <diagonal/>
    </border>
    <border>
      <left/>
      <right style="medium">
        <color rgb="FF000001"/>
      </right>
      <top style="medium">
        <color indexed="64"/>
      </top>
      <bottom style="medium">
        <color indexed="64"/>
      </bottom>
      <diagonal/>
    </border>
    <border>
      <left style="medium">
        <color rgb="FF000001"/>
      </left>
      <right/>
      <top style="medium">
        <color indexed="64"/>
      </top>
      <bottom/>
      <diagonal/>
    </border>
    <border>
      <left/>
      <right style="medium">
        <color rgb="FF00000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1"/>
      </bottom>
      <diagonal/>
    </border>
    <border>
      <left style="medium">
        <color rgb="FF000001"/>
      </left>
      <right style="medium">
        <color rgb="FF000001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1"/>
      </top>
      <bottom/>
      <diagonal/>
    </border>
    <border>
      <left style="medium">
        <color indexed="64"/>
      </left>
      <right style="medium">
        <color rgb="FF000001"/>
      </right>
      <top style="medium">
        <color indexed="64"/>
      </top>
      <bottom/>
      <diagonal/>
    </border>
    <border>
      <left style="medium">
        <color indexed="64"/>
      </left>
      <right style="medium">
        <color rgb="FF000001"/>
      </right>
      <top/>
      <bottom/>
      <diagonal/>
    </border>
    <border>
      <left style="medium">
        <color indexed="64"/>
      </left>
      <right style="medium">
        <color rgb="FF000001"/>
      </right>
      <top/>
      <bottom style="medium">
        <color rgb="FF000001"/>
      </bottom>
      <diagonal/>
    </border>
    <border>
      <left style="medium">
        <color indexed="64"/>
      </left>
      <right style="medium">
        <color indexed="64"/>
      </right>
      <top style="medium">
        <color rgb="FF000001"/>
      </top>
      <bottom/>
      <diagonal/>
    </border>
    <border>
      <left/>
      <right style="medium">
        <color rgb="FF000001"/>
      </right>
      <top style="medium">
        <color rgb="FF000001"/>
      </top>
      <bottom/>
      <diagonal/>
    </border>
    <border>
      <left style="medium">
        <color rgb="FF0000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1"/>
      </left>
      <right/>
      <top style="medium">
        <color indexed="64"/>
      </top>
      <bottom style="medium">
        <color indexed="64"/>
      </bottom>
      <diagonal/>
    </border>
    <border>
      <left style="medium">
        <color rgb="FF000001"/>
      </left>
      <right style="medium">
        <color indexed="64"/>
      </right>
      <top style="medium">
        <color indexed="64"/>
      </top>
      <bottom style="medium">
        <color rgb="FF000001"/>
      </bottom>
      <diagonal/>
    </border>
    <border>
      <left style="medium">
        <color rgb="FF000001"/>
      </left>
      <right/>
      <top/>
      <bottom style="medium">
        <color indexed="64"/>
      </bottom>
      <diagonal/>
    </border>
    <border>
      <left style="medium">
        <color rgb="FF000001"/>
      </left>
      <right/>
      <top style="medium">
        <color rgb="FF000001"/>
      </top>
      <bottom style="medium">
        <color indexed="64"/>
      </bottom>
      <diagonal/>
    </border>
    <border>
      <left style="medium">
        <color rgb="FF00000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1"/>
      </top>
      <bottom style="medium">
        <color indexed="64"/>
      </bottom>
      <diagonal/>
    </border>
  </borders>
  <cellStyleXfs count="1">
    <xf numFmtId="0" fontId="0" fillId="0" borderId="0"/>
  </cellStyleXfs>
  <cellXfs count="330">
    <xf numFmtId="0" fontId="0" fillId="0" borderId="0" xfId="0"/>
    <xf numFmtId="0" fontId="3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2" fontId="4" fillId="0" borderId="0" xfId="0" applyNumberFormat="1" applyFont="1" applyAlignment="1"/>
    <xf numFmtId="0" fontId="6" fillId="0" borderId="0" xfId="0" applyFont="1"/>
    <xf numFmtId="0" fontId="4" fillId="0" borderId="0" xfId="0" applyFont="1"/>
    <xf numFmtId="2" fontId="4" fillId="0" borderId="0" xfId="0" applyNumberFormat="1" applyFont="1" applyAlignment="1">
      <alignment wrapText="1"/>
    </xf>
    <xf numFmtId="2" fontId="5" fillId="0" borderId="0" xfId="0" applyNumberFormat="1" applyFont="1" applyAlignment="1"/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2" fontId="7" fillId="0" borderId="31" xfId="0" applyNumberFormat="1" applyFont="1" applyBorder="1" applyAlignment="1">
      <alignment vertical="center"/>
    </xf>
    <xf numFmtId="2" fontId="7" fillId="0" borderId="31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vertical="center"/>
    </xf>
    <xf numFmtId="2" fontId="7" fillId="0" borderId="0" xfId="0" applyNumberFormat="1" applyFont="1" applyAlignment="1">
      <alignment vertical="center"/>
    </xf>
    <xf numFmtId="2" fontId="7" fillId="0" borderId="0" xfId="0" applyNumberFormat="1" applyFont="1" applyAlignment="1"/>
    <xf numFmtId="2" fontId="8" fillId="0" borderId="0" xfId="0" applyNumberFormat="1" applyFont="1" applyAlignment="1">
      <alignment vertical="center"/>
    </xf>
    <xf numFmtId="2" fontId="8" fillId="0" borderId="0" xfId="0" applyNumberFormat="1" applyFont="1" applyAlignment="1"/>
    <xf numFmtId="2" fontId="7" fillId="0" borderId="25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9" fillId="0" borderId="46" xfId="0" applyFont="1" applyBorder="1"/>
    <xf numFmtId="0" fontId="10" fillId="0" borderId="46" xfId="0" applyFont="1" applyBorder="1"/>
    <xf numFmtId="0" fontId="12" fillId="0" borderId="46" xfId="0" applyFont="1" applyBorder="1"/>
    <xf numFmtId="0" fontId="9" fillId="0" borderId="46" xfId="0" applyFont="1" applyBorder="1" applyAlignment="1">
      <alignment horizontal="center"/>
    </xf>
    <xf numFmtId="2" fontId="9" fillId="0" borderId="46" xfId="0" applyNumberFormat="1" applyFont="1" applyBorder="1"/>
    <xf numFmtId="2" fontId="11" fillId="0" borderId="0" xfId="0" applyNumberFormat="1" applyFont="1" applyAlignment="1"/>
    <xf numFmtId="2" fontId="14" fillId="0" borderId="31" xfId="0" applyNumberFormat="1" applyFont="1" applyBorder="1" applyAlignment="1">
      <alignment horizontal="center" vertical="center"/>
    </xf>
    <xf numFmtId="2" fontId="14" fillId="0" borderId="25" xfId="0" applyNumberFormat="1" applyFont="1" applyBorder="1" applyAlignment="1">
      <alignment horizontal="center" vertical="center"/>
    </xf>
    <xf numFmtId="2" fontId="15" fillId="0" borderId="24" xfId="0" applyNumberFormat="1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2" fontId="15" fillId="0" borderId="31" xfId="0" applyNumberFormat="1" applyFont="1" applyBorder="1" applyAlignment="1">
      <alignment horizontal="center" vertical="center"/>
    </xf>
    <xf numFmtId="2" fontId="15" fillId="0" borderId="25" xfId="0" applyNumberFormat="1" applyFont="1" applyBorder="1" applyAlignment="1">
      <alignment horizontal="center" vertical="center"/>
    </xf>
    <xf numFmtId="2" fontId="6" fillId="0" borderId="0" xfId="0" applyNumberFormat="1" applyFont="1" applyAlignment="1"/>
    <xf numFmtId="0" fontId="7" fillId="0" borderId="0" xfId="0" applyFont="1"/>
    <xf numFmtId="2" fontId="15" fillId="0" borderId="4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2" fontId="15" fillId="0" borderId="30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3" fillId="0" borderId="39" xfId="0" applyNumberFormat="1" applyFont="1" applyBorder="1" applyAlignment="1">
      <alignment horizontal="center" vertical="center"/>
    </xf>
    <xf numFmtId="2" fontId="13" fillId="0" borderId="31" xfId="0" applyNumberFormat="1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1" fontId="13" fillId="0" borderId="31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2" fontId="15" fillId="0" borderId="12" xfId="0" applyNumberFormat="1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1" fontId="13" fillId="0" borderId="14" xfId="0" applyNumberFormat="1" applyFont="1" applyBorder="1" applyAlignment="1">
      <alignment vertical="center"/>
    </xf>
    <xf numFmtId="2" fontId="13" fillId="0" borderId="48" xfId="0" applyNumberFormat="1" applyFont="1" applyBorder="1" applyAlignment="1">
      <alignment vertical="center"/>
    </xf>
    <xf numFmtId="2" fontId="13" fillId="0" borderId="23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2" fontId="13" fillId="0" borderId="43" xfId="0" applyNumberFormat="1" applyFont="1" applyBorder="1" applyAlignment="1">
      <alignment horizontal="center" vertical="center"/>
    </xf>
    <xf numFmtId="2" fontId="13" fillId="0" borderId="22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164" fontId="15" fillId="0" borderId="11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1" fontId="13" fillId="0" borderId="45" xfId="0" applyNumberFormat="1" applyFont="1" applyBorder="1" applyAlignment="1">
      <alignment horizontal="center" vertical="center"/>
    </xf>
    <xf numFmtId="2" fontId="13" fillId="0" borderId="50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32" xfId="0" applyNumberFormat="1" applyFont="1" applyBorder="1" applyAlignment="1">
      <alignment horizontal="center" vertical="center"/>
    </xf>
    <xf numFmtId="2" fontId="13" fillId="0" borderId="45" xfId="0" applyNumberFormat="1" applyFont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/>
    </xf>
    <xf numFmtId="2" fontId="13" fillId="0" borderId="4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1" fontId="13" fillId="0" borderId="40" xfId="0" applyNumberFormat="1" applyFont="1" applyBorder="1" applyAlignment="1">
      <alignment horizontal="center" vertical="center"/>
    </xf>
    <xf numFmtId="2" fontId="15" fillId="0" borderId="28" xfId="0" applyNumberFormat="1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1" fontId="15" fillId="0" borderId="45" xfId="0" applyNumberFormat="1" applyFont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2" fontId="15" fillId="0" borderId="50" xfId="0" applyNumberFormat="1" applyFont="1" applyBorder="1" applyAlignment="1">
      <alignment horizontal="center" vertical="center"/>
    </xf>
    <xf numFmtId="2" fontId="15" fillId="0" borderId="26" xfId="0" applyNumberFormat="1" applyFont="1" applyBorder="1" applyAlignment="1">
      <alignment horizontal="center" vertical="center"/>
    </xf>
    <xf numFmtId="1" fontId="13" fillId="0" borderId="39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vertical="center" wrapText="1"/>
    </xf>
    <xf numFmtId="2" fontId="13" fillId="0" borderId="55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1" fontId="13" fillId="0" borderId="31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/>
    </xf>
    <xf numFmtId="2" fontId="13" fillId="0" borderId="38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vertical="center"/>
    </xf>
    <xf numFmtId="2" fontId="13" fillId="0" borderId="6" xfId="0" applyNumberFormat="1" applyFont="1" applyBorder="1" applyAlignment="1">
      <alignment vertical="center"/>
    </xf>
    <xf numFmtId="1" fontId="13" fillId="0" borderId="11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3" fillId="0" borderId="26" xfId="0" applyNumberFormat="1" applyFont="1" applyBorder="1" applyAlignment="1">
      <alignment horizontal="center" vertical="center"/>
    </xf>
    <xf numFmtId="2" fontId="13" fillId="0" borderId="57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1" fontId="13" fillId="0" borderId="57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vertical="center"/>
    </xf>
    <xf numFmtId="2" fontId="13" fillId="0" borderId="31" xfId="0" applyNumberFormat="1" applyFont="1" applyBorder="1" applyAlignment="1">
      <alignment vertical="center"/>
    </xf>
    <xf numFmtId="2" fontId="15" fillId="0" borderId="6" xfId="0" applyNumberFormat="1" applyFont="1" applyBorder="1" applyAlignment="1">
      <alignment vertical="center"/>
    </xf>
    <xf numFmtId="164" fontId="13" fillId="0" borderId="11" xfId="0" applyNumberFormat="1" applyFont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vertical="center"/>
    </xf>
    <xf numFmtId="2" fontId="13" fillId="0" borderId="36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vertical="center"/>
    </xf>
    <xf numFmtId="2" fontId="13" fillId="0" borderId="35" xfId="0" applyNumberFormat="1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2" fontId="6" fillId="0" borderId="0" xfId="0" applyNumberFormat="1" applyFont="1" applyAlignment="1">
      <alignment horizontal="center"/>
    </xf>
    <xf numFmtId="2" fontId="13" fillId="0" borderId="58" xfId="0" applyNumberFormat="1" applyFont="1" applyBorder="1" applyAlignment="1">
      <alignment horizontal="center" vertical="center"/>
    </xf>
    <xf numFmtId="2" fontId="13" fillId="0" borderId="48" xfId="0" applyNumberFormat="1" applyFont="1" applyBorder="1" applyAlignment="1">
      <alignment horizontal="center" vertical="center"/>
    </xf>
    <xf numFmtId="1" fontId="13" fillId="0" borderId="59" xfId="0" applyNumberFormat="1" applyFont="1" applyBorder="1" applyAlignment="1">
      <alignment horizontal="center" vertical="center"/>
    </xf>
    <xf numFmtId="1" fontId="13" fillId="0" borderId="32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2" fontId="13" fillId="0" borderId="60" xfId="0" applyNumberFormat="1" applyFont="1" applyBorder="1" applyAlignment="1">
      <alignment horizontal="center" vertical="center"/>
    </xf>
    <xf numFmtId="2" fontId="13" fillId="0" borderId="61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5" fillId="0" borderId="63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/>
    <xf numFmtId="2" fontId="6" fillId="0" borderId="31" xfId="0" applyNumberFormat="1" applyFont="1" applyBorder="1" applyAlignment="1">
      <alignment horizontal="center"/>
    </xf>
    <xf numFmtId="2" fontId="6" fillId="0" borderId="0" xfId="0" applyNumberFormat="1" applyFont="1" applyAlignment="1">
      <alignment wrapText="1"/>
    </xf>
    <xf numFmtId="2" fontId="15" fillId="0" borderId="0" xfId="0" applyNumberFormat="1" applyFont="1" applyBorder="1" applyAlignment="1">
      <alignment vertical="center"/>
    </xf>
    <xf numFmtId="2" fontId="15" fillId="0" borderId="0" xfId="0" applyNumberFormat="1" applyFont="1" applyAlignment="1">
      <alignment vertical="center"/>
    </xf>
    <xf numFmtId="2" fontId="6" fillId="0" borderId="0" xfId="0" applyNumberFormat="1" applyFont="1" applyAlignment="1">
      <alignment horizontal="left"/>
    </xf>
    <xf numFmtId="164" fontId="13" fillId="0" borderId="62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164" fontId="13" fillId="0" borderId="40" xfId="0" applyNumberFormat="1" applyFont="1" applyBorder="1" applyAlignment="1">
      <alignment horizontal="center" vertical="center"/>
    </xf>
    <xf numFmtId="164" fontId="13" fillId="0" borderId="39" xfId="0" applyNumberFormat="1" applyFont="1" applyBorder="1" applyAlignment="1">
      <alignment horizontal="center" vertical="center"/>
    </xf>
    <xf numFmtId="164" fontId="14" fillId="0" borderId="31" xfId="0" applyNumberFormat="1" applyFont="1" applyBorder="1" applyAlignment="1">
      <alignment horizontal="center" vertical="center"/>
    </xf>
    <xf numFmtId="1" fontId="12" fillId="0" borderId="46" xfId="0" applyNumberFormat="1" applyFont="1" applyBorder="1"/>
    <xf numFmtId="2" fontId="15" fillId="0" borderId="26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/>
    </xf>
    <xf numFmtId="2" fontId="14" fillId="0" borderId="24" xfId="0" applyNumberFormat="1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vertical="center"/>
    </xf>
    <xf numFmtId="2" fontId="13" fillId="0" borderId="35" xfId="0" applyNumberFormat="1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2" fontId="15" fillId="0" borderId="26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2" fontId="15" fillId="0" borderId="28" xfId="0" applyNumberFormat="1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2" fontId="15" fillId="0" borderId="20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2" fontId="13" fillId="0" borderId="48" xfId="0" applyNumberFormat="1" applyFont="1" applyBorder="1" applyAlignment="1">
      <alignment vertical="center"/>
    </xf>
    <xf numFmtId="2" fontId="14" fillId="0" borderId="26" xfId="0" applyNumberFormat="1" applyFont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2" fontId="15" fillId="0" borderId="6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 vertical="center"/>
    </xf>
    <xf numFmtId="2" fontId="15" fillId="0" borderId="20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2" fontId="15" fillId="0" borderId="30" xfId="0" applyNumberFormat="1" applyFont="1" applyFill="1" applyBorder="1" applyAlignment="1">
      <alignment horizontal="center" vertical="center"/>
    </xf>
    <xf numFmtId="2" fontId="15" fillId="0" borderId="50" xfId="0" applyNumberFormat="1" applyFont="1" applyFill="1" applyBorder="1" applyAlignment="1">
      <alignment horizontal="center" vertical="center"/>
    </xf>
    <xf numFmtId="2" fontId="13" fillId="0" borderId="39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2" fontId="15" fillId="0" borderId="17" xfId="0" applyNumberFormat="1" applyFont="1" applyFill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4" fontId="13" fillId="0" borderId="45" xfId="0" applyNumberFormat="1" applyFont="1" applyBorder="1" applyAlignment="1">
      <alignment horizontal="center" vertical="center"/>
    </xf>
    <xf numFmtId="165" fontId="13" fillId="0" borderId="31" xfId="0" applyNumberFormat="1" applyFont="1" applyBorder="1" applyAlignment="1">
      <alignment horizontal="center" vertical="center"/>
    </xf>
    <xf numFmtId="164" fontId="13" fillId="0" borderId="31" xfId="0" applyNumberFormat="1" applyFont="1" applyBorder="1" applyAlignment="1">
      <alignment horizontal="center" vertical="center"/>
    </xf>
    <xf numFmtId="2" fontId="16" fillId="0" borderId="0" xfId="0" applyNumberFormat="1" applyFont="1" applyAlignment="1"/>
    <xf numFmtId="164" fontId="15" fillId="0" borderId="13" xfId="0" applyNumberFormat="1" applyFont="1" applyBorder="1" applyAlignment="1">
      <alignment horizontal="center" vertical="center"/>
    </xf>
    <xf numFmtId="2" fontId="15" fillId="0" borderId="26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1" fontId="15" fillId="0" borderId="26" xfId="0" applyNumberFormat="1" applyFont="1" applyFill="1" applyBorder="1" applyAlignment="1">
      <alignment horizontal="center" vertical="center"/>
    </xf>
    <xf numFmtId="2" fontId="15" fillId="0" borderId="47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10" xfId="0" applyBorder="1" applyAlignment="1">
      <alignment vertical="center"/>
    </xf>
    <xf numFmtId="2" fontId="7" fillId="0" borderId="24" xfId="0" applyNumberFormat="1" applyFont="1" applyBorder="1" applyAlignment="1">
      <alignment horizontal="left" vertical="center"/>
    </xf>
    <xf numFmtId="2" fontId="7" fillId="0" borderId="25" xfId="0" applyNumberFormat="1" applyFont="1" applyBorder="1" applyAlignment="1">
      <alignment horizontal="left" vertical="center"/>
    </xf>
    <xf numFmtId="2" fontId="15" fillId="0" borderId="24" xfId="0" applyNumberFormat="1" applyFont="1" applyBorder="1" applyAlignment="1">
      <alignment vertical="center"/>
    </xf>
    <xf numFmtId="2" fontId="15" fillId="0" borderId="25" xfId="0" applyNumberFormat="1" applyFont="1" applyBorder="1" applyAlignment="1">
      <alignment vertical="center"/>
    </xf>
    <xf numFmtId="0" fontId="13" fillId="0" borderId="2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2" fontId="13" fillId="0" borderId="35" xfId="0" applyNumberFormat="1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2" fontId="13" fillId="0" borderId="24" xfId="0" applyNumberFormat="1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2" fontId="13" fillId="0" borderId="24" xfId="0" applyNumberFormat="1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2" fontId="15" fillId="0" borderId="15" xfId="0" applyNumberFormat="1" applyFont="1" applyFill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13" fillId="0" borderId="28" xfId="0" applyNumberFormat="1" applyFont="1" applyBorder="1" applyAlignment="1">
      <alignment vertical="center" wrapText="1"/>
    </xf>
    <xf numFmtId="2" fontId="13" fillId="0" borderId="8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2" fontId="15" fillId="0" borderId="43" xfId="0" applyNumberFormat="1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2" fontId="15" fillId="0" borderId="35" xfId="0" applyNumberFormat="1" applyFont="1" applyBorder="1" applyAlignment="1">
      <alignment horizontal="center" vertical="center" wrapText="1"/>
    </xf>
    <xf numFmtId="2" fontId="15" fillId="0" borderId="36" xfId="0" applyNumberFormat="1" applyFont="1" applyBorder="1" applyAlignment="1">
      <alignment horizontal="center" vertical="center" wrapText="1"/>
    </xf>
    <xf numFmtId="2" fontId="15" fillId="0" borderId="37" xfId="0" applyNumberFormat="1" applyFont="1" applyBorder="1" applyAlignment="1">
      <alignment horizontal="center" vertical="center" wrapText="1"/>
    </xf>
    <xf numFmtId="2" fontId="15" fillId="0" borderId="44" xfId="0" applyNumberFormat="1" applyFont="1" applyBorder="1" applyAlignment="1">
      <alignment horizontal="center" vertical="center" wrapText="1"/>
    </xf>
    <xf numFmtId="2" fontId="15" fillId="0" borderId="27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2" fontId="15" fillId="0" borderId="24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2" fontId="15" fillId="0" borderId="28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2" fontId="13" fillId="0" borderId="18" xfId="0" applyNumberFormat="1" applyFont="1" applyBorder="1" applyAlignment="1">
      <alignment vertical="center" wrapText="1"/>
    </xf>
    <xf numFmtId="2" fontId="15" fillId="0" borderId="50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2" fontId="15" fillId="0" borderId="38" xfId="0" applyNumberFormat="1" applyFont="1" applyBorder="1" applyAlignment="1">
      <alignment horizontal="center" vertical="center" wrapText="1"/>
    </xf>
    <xf numFmtId="2" fontId="15" fillId="0" borderId="39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2" fontId="15" fillId="0" borderId="4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15" fillId="0" borderId="49" xfId="0" applyNumberFormat="1" applyFont="1" applyBorder="1" applyAlignment="1">
      <alignment horizontal="center" vertical="center" wrapText="1"/>
    </xf>
    <xf numFmtId="2" fontId="15" fillId="0" borderId="16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2" fontId="15" fillId="0" borderId="17" xfId="0" applyNumberFormat="1" applyFont="1" applyFill="1" applyBorder="1" applyAlignment="1">
      <alignment horizontal="center" vertical="center"/>
    </xf>
    <xf numFmtId="2" fontId="13" fillId="0" borderId="28" xfId="0" applyNumberFormat="1" applyFont="1" applyBorder="1" applyAlignment="1">
      <alignment vertical="center"/>
    </xf>
    <xf numFmtId="2" fontId="13" fillId="0" borderId="8" xfId="0" applyNumberFormat="1" applyFont="1" applyBorder="1" applyAlignment="1">
      <alignment vertical="center"/>
    </xf>
    <xf numFmtId="2" fontId="15" fillId="0" borderId="28" xfId="0" applyNumberFormat="1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2" fontId="15" fillId="0" borderId="24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2" fontId="15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2" fontId="15" fillId="0" borderId="28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2" fontId="13" fillId="0" borderId="51" xfId="0" applyNumberFormat="1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2" fontId="15" fillId="0" borderId="24" xfId="0" applyNumberFormat="1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2" fontId="13" fillId="0" borderId="15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2" fontId="15" fillId="0" borderId="2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1" fontId="15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" fontId="15" fillId="0" borderId="26" xfId="0" applyNumberFormat="1" applyFont="1" applyBorder="1" applyAlignment="1">
      <alignment horizontal="center" vertical="center"/>
    </xf>
    <xf numFmtId="2" fontId="15" fillId="0" borderId="2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13" fillId="0" borderId="21" xfId="0" applyNumberFormat="1" applyFont="1" applyBorder="1" applyAlignment="1">
      <alignment vertical="center" wrapText="1"/>
    </xf>
    <xf numFmtId="0" fontId="10" fillId="0" borderId="9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2" fontId="13" fillId="0" borderId="29" xfId="0" applyNumberFormat="1" applyFont="1" applyBorder="1" applyAlignment="1">
      <alignment vertical="center"/>
    </xf>
    <xf numFmtId="2" fontId="13" fillId="0" borderId="19" xfId="0" applyNumberFormat="1" applyFont="1" applyBorder="1" applyAlignment="1">
      <alignment vertical="center"/>
    </xf>
    <xf numFmtId="2" fontId="15" fillId="0" borderId="5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6" fillId="0" borderId="24" xfId="0" applyNumberFormat="1" applyFont="1" applyBorder="1" applyAlignment="1"/>
    <xf numFmtId="0" fontId="10" fillId="0" borderId="25" xfId="0" applyFont="1" applyBorder="1" applyAlignment="1"/>
    <xf numFmtId="2" fontId="15" fillId="0" borderId="6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5" xfId="0" applyFont="1" applyBorder="1" applyAlignment="1">
      <alignment horizontal="left" vertical="center" wrapText="1"/>
    </xf>
    <xf numFmtId="0" fontId="10" fillId="0" borderId="44" xfId="0" applyFont="1" applyBorder="1" applyAlignment="1">
      <alignment vertical="center"/>
    </xf>
    <xf numFmtId="2" fontId="13" fillId="0" borderId="20" xfId="0" applyNumberFormat="1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0" fillId="0" borderId="0" xfId="0" applyAlignment="1">
      <alignment horizontal="center" vertical="center"/>
    </xf>
    <xf numFmtId="2" fontId="15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13" fillId="0" borderId="48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2" fontId="15" fillId="0" borderId="35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2" fontId="15" fillId="0" borderId="35" xfId="0" applyNumberFormat="1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2" fontId="13" fillId="0" borderId="42" xfId="0" applyNumberFormat="1" applyFont="1" applyBorder="1" applyAlignment="1">
      <alignment vertical="center"/>
    </xf>
    <xf numFmtId="2" fontId="13" fillId="0" borderId="28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10" fillId="0" borderId="30" xfId="0" applyFont="1" applyBorder="1" applyAlignment="1">
      <alignment vertical="center"/>
    </xf>
    <xf numFmtId="2" fontId="13" fillId="0" borderId="28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2" fontId="15" fillId="0" borderId="48" xfId="0" applyNumberFormat="1" applyFont="1" applyBorder="1" applyAlignment="1">
      <alignment horizontal="center" vertical="center"/>
    </xf>
    <xf numFmtId="2" fontId="15" fillId="0" borderId="41" xfId="0" applyNumberFormat="1" applyFont="1" applyBorder="1" applyAlignment="1">
      <alignment horizontal="center" vertical="center"/>
    </xf>
    <xf numFmtId="2" fontId="13" fillId="0" borderId="18" xfId="0" applyNumberFormat="1" applyFont="1" applyBorder="1" applyAlignment="1">
      <alignment vertical="center"/>
    </xf>
    <xf numFmtId="2" fontId="15" fillId="0" borderId="17" xfId="0" applyNumberFormat="1" applyFont="1" applyBorder="1" applyAlignment="1">
      <alignment horizontal="center" vertical="center"/>
    </xf>
    <xf numFmtId="2" fontId="15" fillId="0" borderId="52" xfId="0" applyNumberFormat="1" applyFont="1" applyBorder="1" applyAlignment="1">
      <alignment horizontal="center" vertical="center" wrapText="1"/>
    </xf>
    <xf numFmtId="2" fontId="15" fillId="0" borderId="53" xfId="0" applyNumberFormat="1" applyFont="1" applyBorder="1" applyAlignment="1">
      <alignment horizontal="center" vertical="center" wrapText="1"/>
    </xf>
    <xf numFmtId="2" fontId="15" fillId="0" borderId="54" xfId="0" applyNumberFormat="1" applyFont="1" applyBorder="1" applyAlignment="1">
      <alignment horizontal="center" vertical="center" wrapText="1"/>
    </xf>
    <xf numFmtId="2" fontId="13" fillId="0" borderId="25" xfId="0" applyNumberFormat="1" applyFont="1" applyBorder="1" applyAlignment="1">
      <alignment vertical="center"/>
    </xf>
    <xf numFmtId="2" fontId="15" fillId="0" borderId="15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2" fontId="15" fillId="0" borderId="21" xfId="0" applyNumberFormat="1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7"/>
  <sheetViews>
    <sheetView zoomScale="80" zoomScaleNormal="80" workbookViewId="0">
      <selection activeCell="R6" sqref="R6"/>
    </sheetView>
  </sheetViews>
  <sheetFormatPr defaultRowHeight="15" x14ac:dyDescent="0.25"/>
  <cols>
    <col min="1" max="1" width="0.85546875" style="6" customWidth="1"/>
    <col min="2" max="2" width="18.140625" style="6" customWidth="1"/>
    <col min="3" max="3" width="19.42578125" style="6" customWidth="1"/>
    <col min="4" max="4" width="11.28515625" style="6" customWidth="1"/>
    <col min="5" max="6" width="9.140625" style="6" customWidth="1"/>
    <col min="7" max="7" width="11" style="6" customWidth="1"/>
    <col min="8" max="8" width="22.5703125" style="6" customWidth="1"/>
    <col min="9" max="9" width="13.140625" style="6" customWidth="1"/>
    <col min="10" max="10" width="10.5703125" style="6" bestFit="1" customWidth="1"/>
    <col min="11" max="13" width="9.28515625" style="6" bestFit="1" customWidth="1"/>
    <col min="14" max="14" width="22" style="6" customWidth="1"/>
    <col min="15" max="15" width="12.85546875" style="6" customWidth="1"/>
    <col min="16" max="16" width="15.570312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112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113</v>
      </c>
      <c r="P3" s="7"/>
      <c r="Q3" s="7"/>
    </row>
    <row r="4" spans="2:18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166</v>
      </c>
      <c r="P4" s="7"/>
      <c r="Q4" s="7"/>
    </row>
    <row r="5" spans="2:18" ht="18.75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167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54</v>
      </c>
      <c r="P6" s="7"/>
      <c r="Q6" s="7"/>
    </row>
    <row r="7" spans="2:18" s="9" customFormat="1" ht="33.75" customHeight="1" x14ac:dyDescent="0.25">
      <c r="B7" s="227" t="s">
        <v>0</v>
      </c>
      <c r="C7" s="213" t="s">
        <v>1</v>
      </c>
      <c r="D7" s="185" t="s">
        <v>2</v>
      </c>
      <c r="E7" s="211" t="s">
        <v>3</v>
      </c>
      <c r="F7" s="211"/>
      <c r="G7" s="213"/>
      <c r="H7" s="207" t="s">
        <v>5</v>
      </c>
      <c r="I7" s="232" t="s">
        <v>6</v>
      </c>
      <c r="J7" s="207" t="s">
        <v>2</v>
      </c>
      <c r="K7" s="210" t="s">
        <v>3</v>
      </c>
      <c r="L7" s="211"/>
      <c r="M7" s="212"/>
      <c r="N7" s="213" t="s">
        <v>5</v>
      </c>
      <c r="O7" s="207" t="s">
        <v>6</v>
      </c>
      <c r="P7" s="185" t="s">
        <v>117</v>
      </c>
      <c r="Q7" s="212" t="s">
        <v>8</v>
      </c>
      <c r="R7" s="3"/>
    </row>
    <row r="8" spans="2:18" s="9" customFormat="1" ht="39.75" customHeight="1" thickBot="1" x14ac:dyDescent="0.3">
      <c r="B8" s="228"/>
      <c r="C8" s="214"/>
      <c r="D8" s="230"/>
      <c r="E8" s="223" t="s">
        <v>4</v>
      </c>
      <c r="F8" s="223"/>
      <c r="G8" s="224"/>
      <c r="H8" s="208"/>
      <c r="I8" s="233"/>
      <c r="J8" s="208"/>
      <c r="K8" s="225" t="s">
        <v>7</v>
      </c>
      <c r="L8" s="226"/>
      <c r="M8" s="222"/>
      <c r="N8" s="214"/>
      <c r="O8" s="208"/>
      <c r="P8" s="186"/>
      <c r="Q8" s="221"/>
      <c r="R8" s="3"/>
    </row>
    <row r="9" spans="2:18" s="9" customFormat="1" ht="19.5" thickBot="1" x14ac:dyDescent="0.3">
      <c r="B9" s="229"/>
      <c r="C9" s="224"/>
      <c r="D9" s="231"/>
      <c r="E9" s="38" t="s">
        <v>9</v>
      </c>
      <c r="F9" s="37" t="s">
        <v>10</v>
      </c>
      <c r="G9" s="37" t="s">
        <v>11</v>
      </c>
      <c r="H9" s="209"/>
      <c r="I9" s="215"/>
      <c r="J9" s="209"/>
      <c r="K9" s="37" t="s">
        <v>9</v>
      </c>
      <c r="L9" s="37" t="s">
        <v>10</v>
      </c>
      <c r="M9" s="39" t="s">
        <v>11</v>
      </c>
      <c r="N9" s="215"/>
      <c r="O9" s="209"/>
      <c r="P9" s="187"/>
      <c r="Q9" s="222"/>
      <c r="R9" s="3"/>
    </row>
    <row r="10" spans="2:18" ht="19.5" thickBot="1" x14ac:dyDescent="0.3">
      <c r="B10" s="165" t="s">
        <v>12</v>
      </c>
      <c r="C10" s="166"/>
      <c r="D10" s="167"/>
      <c r="E10" s="166"/>
      <c r="F10" s="166"/>
      <c r="G10" s="166"/>
      <c r="H10" s="166"/>
      <c r="I10" s="166"/>
      <c r="J10" s="166"/>
      <c r="K10" s="166"/>
      <c r="L10" s="166"/>
      <c r="M10" s="161"/>
      <c r="N10" s="166"/>
      <c r="O10" s="166"/>
      <c r="P10" s="168"/>
      <c r="Q10" s="169"/>
      <c r="R10" s="4"/>
    </row>
    <row r="11" spans="2:18" ht="33" customHeight="1" thickBot="1" x14ac:dyDescent="0.3">
      <c r="B11" s="205" t="s">
        <v>63</v>
      </c>
      <c r="C11" s="206"/>
      <c r="D11" s="92">
        <v>155</v>
      </c>
      <c r="E11" s="92">
        <v>2.2799999999999998</v>
      </c>
      <c r="F11" s="92">
        <v>0.33</v>
      </c>
      <c r="G11" s="92">
        <v>28.91</v>
      </c>
      <c r="H11" s="92">
        <v>128</v>
      </c>
      <c r="I11" s="92"/>
      <c r="J11" s="92">
        <v>185</v>
      </c>
      <c r="K11" s="92">
        <v>2.74</v>
      </c>
      <c r="L11" s="92">
        <v>0.4</v>
      </c>
      <c r="M11" s="92">
        <v>34.69</v>
      </c>
      <c r="N11" s="92">
        <v>153.6</v>
      </c>
      <c r="O11" s="92"/>
      <c r="P11" s="93">
        <v>168</v>
      </c>
      <c r="Q11" s="92">
        <v>153</v>
      </c>
      <c r="R11" s="5"/>
    </row>
    <row r="12" spans="2:18" ht="31.5" customHeight="1" thickBot="1" x14ac:dyDescent="0.3">
      <c r="B12" s="205" t="s">
        <v>21</v>
      </c>
      <c r="C12" s="206"/>
      <c r="D12" s="94">
        <v>35</v>
      </c>
      <c r="E12" s="92">
        <v>2.14</v>
      </c>
      <c r="F12" s="92">
        <v>6.6</v>
      </c>
      <c r="G12" s="92">
        <v>12.79</v>
      </c>
      <c r="H12" s="92">
        <v>119</v>
      </c>
      <c r="I12" s="92"/>
      <c r="J12" s="92">
        <v>35</v>
      </c>
      <c r="K12" s="92">
        <v>2.14</v>
      </c>
      <c r="L12" s="92">
        <v>6.6</v>
      </c>
      <c r="M12" s="92">
        <v>12.79</v>
      </c>
      <c r="N12" s="92">
        <v>119</v>
      </c>
      <c r="O12" s="92"/>
      <c r="P12" s="93">
        <v>1</v>
      </c>
      <c r="Q12" s="92">
        <v>15</v>
      </c>
      <c r="R12" s="5"/>
    </row>
    <row r="13" spans="2:18" ht="19.5" customHeight="1" thickBot="1" x14ac:dyDescent="0.3">
      <c r="B13" s="205" t="s">
        <v>53</v>
      </c>
      <c r="C13" s="206"/>
      <c r="D13" s="92">
        <v>160</v>
      </c>
      <c r="E13" s="92">
        <v>0.04</v>
      </c>
      <c r="F13" s="92">
        <v>0.01</v>
      </c>
      <c r="G13" s="92">
        <v>7.46</v>
      </c>
      <c r="H13" s="92">
        <v>29.86</v>
      </c>
      <c r="I13" s="92"/>
      <c r="J13" s="92">
        <v>180</v>
      </c>
      <c r="K13" s="92">
        <v>0.06</v>
      </c>
      <c r="L13" s="92">
        <v>0.02</v>
      </c>
      <c r="M13" s="92">
        <v>9.99</v>
      </c>
      <c r="N13" s="92">
        <v>40</v>
      </c>
      <c r="O13" s="92"/>
      <c r="P13" s="93">
        <v>392</v>
      </c>
      <c r="Q13" s="92">
        <v>108</v>
      </c>
      <c r="R13" s="5"/>
    </row>
    <row r="14" spans="2:18" ht="19.5" thickBot="1" x14ac:dyDescent="0.3">
      <c r="B14" s="31"/>
      <c r="C14" s="48"/>
      <c r="D14" s="33">
        <f>SUM(D11:D13)</f>
        <v>350</v>
      </c>
      <c r="E14" s="50">
        <f>SUM(E11:E13)</f>
        <v>4.46</v>
      </c>
      <c r="F14" s="33">
        <f>SUM(F11:F13)</f>
        <v>6.9399999999999995</v>
      </c>
      <c r="G14" s="50">
        <f>SUM(G11:G13)</f>
        <v>49.160000000000004</v>
      </c>
      <c r="H14" s="33">
        <f>SUM(H11:H13)</f>
        <v>276.86</v>
      </c>
      <c r="I14" s="50"/>
      <c r="J14" s="33">
        <f>SUM(J11:J13)</f>
        <v>400</v>
      </c>
      <c r="K14" s="50">
        <f>SUM(K11:K13)</f>
        <v>4.9400000000000004</v>
      </c>
      <c r="L14" s="33">
        <f>SUM(L11:L13)</f>
        <v>7.02</v>
      </c>
      <c r="M14" s="50">
        <f>SUM(M11:M13)</f>
        <v>57.47</v>
      </c>
      <c r="N14" s="33">
        <f>SUM(N11:N13)</f>
        <v>312.60000000000002</v>
      </c>
      <c r="O14" s="33"/>
      <c r="P14" s="33"/>
      <c r="Q14" s="33"/>
      <c r="R14" s="5"/>
    </row>
    <row r="15" spans="2:18" ht="19.5" thickBot="1" x14ac:dyDescent="0.3">
      <c r="B15" s="216" t="s">
        <v>13</v>
      </c>
      <c r="C15" s="217"/>
      <c r="D15" s="163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79"/>
      <c r="Q15" s="180"/>
      <c r="R15" s="4"/>
    </row>
    <row r="16" spans="2:18" ht="19.5" thickBot="1" x14ac:dyDescent="0.3">
      <c r="B16" s="55" t="s">
        <v>95</v>
      </c>
      <c r="C16" s="56"/>
      <c r="D16" s="76">
        <v>100</v>
      </c>
      <c r="E16" s="77">
        <v>0.53</v>
      </c>
      <c r="F16" s="59">
        <v>0.2</v>
      </c>
      <c r="G16" s="59">
        <v>16.3</v>
      </c>
      <c r="H16" s="61">
        <v>68</v>
      </c>
      <c r="I16" s="59"/>
      <c r="J16" s="61">
        <v>100</v>
      </c>
      <c r="K16" s="59">
        <v>0.53</v>
      </c>
      <c r="L16" s="59">
        <v>0.2</v>
      </c>
      <c r="M16" s="96">
        <v>16.3</v>
      </c>
      <c r="N16" s="61">
        <v>68</v>
      </c>
      <c r="O16" s="59"/>
      <c r="P16" s="47">
        <v>399</v>
      </c>
      <c r="Q16" s="47">
        <v>12</v>
      </c>
      <c r="R16" s="4"/>
    </row>
    <row r="17" spans="2:18" ht="24.75" customHeight="1" thickBot="1" x14ac:dyDescent="0.3">
      <c r="B17" s="97"/>
      <c r="C17" s="98"/>
      <c r="D17" s="33">
        <f>SUM(D16)</f>
        <v>100</v>
      </c>
      <c r="E17" s="34">
        <f>SUM(E16)</f>
        <v>0.53</v>
      </c>
      <c r="F17" s="86">
        <f>SUM(F16)</f>
        <v>0.2</v>
      </c>
      <c r="G17" s="33">
        <f>SUM(G16)</f>
        <v>16.3</v>
      </c>
      <c r="H17" s="33">
        <f>SUM(H16)</f>
        <v>68</v>
      </c>
      <c r="I17" s="86"/>
      <c r="J17" s="33">
        <f>SUM(J16)</f>
        <v>100</v>
      </c>
      <c r="K17" s="86">
        <f>SUM(K16)</f>
        <v>0.53</v>
      </c>
      <c r="L17" s="33">
        <f>SUM(L16)</f>
        <v>0.2</v>
      </c>
      <c r="M17" s="33">
        <f>SUM(M16)</f>
        <v>16.3</v>
      </c>
      <c r="N17" s="34">
        <f>SUM(N16)</f>
        <v>68</v>
      </c>
      <c r="O17" s="103"/>
      <c r="P17" s="47"/>
      <c r="Q17" s="47"/>
      <c r="R17" s="4"/>
    </row>
    <row r="18" spans="2:18" ht="19.5" thickBot="1" x14ac:dyDescent="0.3">
      <c r="B18" s="218" t="s">
        <v>14</v>
      </c>
      <c r="C18" s="219"/>
      <c r="D18" s="161"/>
      <c r="E18" s="161"/>
      <c r="F18" s="161"/>
      <c r="G18" s="162"/>
      <c r="H18" s="162"/>
      <c r="I18" s="162"/>
      <c r="J18" s="162"/>
      <c r="K18" s="162"/>
      <c r="L18" s="162"/>
      <c r="M18" s="161"/>
      <c r="N18" s="162"/>
      <c r="O18" s="161"/>
      <c r="P18" s="179"/>
      <c r="Q18" s="181"/>
      <c r="R18" s="4"/>
    </row>
    <row r="19" spans="2:18" ht="30" customHeight="1" thickBot="1" x14ac:dyDescent="0.3">
      <c r="B19" s="203" t="s">
        <v>52</v>
      </c>
      <c r="C19" s="220"/>
      <c r="D19" s="45">
        <v>30</v>
      </c>
      <c r="E19" s="101">
        <v>0.42</v>
      </c>
      <c r="F19" s="102">
        <v>1.52</v>
      </c>
      <c r="G19" s="58">
        <v>2.7</v>
      </c>
      <c r="H19" s="72">
        <v>26.25</v>
      </c>
      <c r="I19" s="60"/>
      <c r="J19" s="72">
        <v>50</v>
      </c>
      <c r="K19" s="60">
        <v>0.63</v>
      </c>
      <c r="L19" s="60">
        <v>2.2799999999999998</v>
      </c>
      <c r="M19" s="73">
        <v>4.0599999999999996</v>
      </c>
      <c r="N19" s="72">
        <v>39</v>
      </c>
      <c r="O19" s="103"/>
      <c r="P19" s="104">
        <v>20</v>
      </c>
      <c r="Q19" s="47">
        <v>138</v>
      </c>
      <c r="R19" s="5"/>
    </row>
    <row r="20" spans="2:18" ht="49.5" customHeight="1" thickBot="1" x14ac:dyDescent="0.3">
      <c r="B20" s="203" t="s">
        <v>104</v>
      </c>
      <c r="C20" s="204"/>
      <c r="D20" s="57">
        <v>150</v>
      </c>
      <c r="E20" s="58">
        <v>1.26</v>
      </c>
      <c r="F20" s="60">
        <v>3.07</v>
      </c>
      <c r="G20" s="60">
        <v>9.9499999999999993</v>
      </c>
      <c r="H20" s="72">
        <v>72.45</v>
      </c>
      <c r="I20" s="60"/>
      <c r="J20" s="72">
        <v>180</v>
      </c>
      <c r="K20" s="60">
        <v>1.51</v>
      </c>
      <c r="L20" s="60">
        <v>3.68</v>
      </c>
      <c r="M20" s="75">
        <v>11.94</v>
      </c>
      <c r="N20" s="72">
        <v>86.94</v>
      </c>
      <c r="O20" s="60"/>
      <c r="P20" s="63">
        <v>76</v>
      </c>
      <c r="Q20" s="70">
        <v>139</v>
      </c>
      <c r="R20" s="5"/>
    </row>
    <row r="21" spans="2:18" ht="31.5" customHeight="1" thickBot="1" x14ac:dyDescent="0.3">
      <c r="B21" s="203" t="s">
        <v>55</v>
      </c>
      <c r="C21" s="204"/>
      <c r="D21" s="57">
        <v>50</v>
      </c>
      <c r="E21" s="58">
        <v>9.82</v>
      </c>
      <c r="F21" s="60">
        <v>2.0699999999999998</v>
      </c>
      <c r="G21" s="60">
        <v>7.78</v>
      </c>
      <c r="H21" s="72">
        <v>85.83</v>
      </c>
      <c r="I21" s="60"/>
      <c r="J21" s="72">
        <v>70</v>
      </c>
      <c r="K21" s="60">
        <v>13.19</v>
      </c>
      <c r="L21" s="60">
        <v>2.96</v>
      </c>
      <c r="M21" s="75">
        <v>11.03</v>
      </c>
      <c r="N21" s="72">
        <v>123.38</v>
      </c>
      <c r="O21" s="60"/>
      <c r="P21" s="63">
        <v>305</v>
      </c>
      <c r="Q21" s="70">
        <v>140</v>
      </c>
      <c r="R21" s="5"/>
    </row>
    <row r="22" spans="2:18" ht="31.5" customHeight="1" thickBot="1" x14ac:dyDescent="0.3">
      <c r="B22" s="203" t="s">
        <v>23</v>
      </c>
      <c r="C22" s="234"/>
      <c r="D22" s="57">
        <v>110</v>
      </c>
      <c r="E22" s="58">
        <v>6.31</v>
      </c>
      <c r="F22" s="60">
        <v>4.46</v>
      </c>
      <c r="G22" s="60">
        <v>28.33</v>
      </c>
      <c r="H22" s="72">
        <v>178.75</v>
      </c>
      <c r="I22" s="60"/>
      <c r="J22" s="72">
        <v>130</v>
      </c>
      <c r="K22" s="60">
        <v>7.45</v>
      </c>
      <c r="L22" s="60">
        <v>5.28</v>
      </c>
      <c r="M22" s="75">
        <v>33.49</v>
      </c>
      <c r="N22" s="72">
        <v>211.25</v>
      </c>
      <c r="O22" s="60"/>
      <c r="P22" s="63" t="s">
        <v>51</v>
      </c>
      <c r="Q22" s="70">
        <v>98</v>
      </c>
      <c r="R22" s="5"/>
    </row>
    <row r="23" spans="2:18" ht="31.5" customHeight="1" thickBot="1" x14ac:dyDescent="0.3">
      <c r="B23" s="203" t="s">
        <v>65</v>
      </c>
      <c r="C23" s="234"/>
      <c r="D23" s="57">
        <v>15</v>
      </c>
      <c r="E23" s="58">
        <v>0.21</v>
      </c>
      <c r="F23" s="60">
        <v>0.75</v>
      </c>
      <c r="G23" s="60">
        <v>0.88</v>
      </c>
      <c r="H23" s="72">
        <v>11.12</v>
      </c>
      <c r="I23" s="60"/>
      <c r="J23" s="72">
        <v>15</v>
      </c>
      <c r="K23" s="60">
        <v>0.21</v>
      </c>
      <c r="L23" s="60">
        <v>0.75</v>
      </c>
      <c r="M23" s="75">
        <v>0.88</v>
      </c>
      <c r="N23" s="72">
        <v>11.12</v>
      </c>
      <c r="O23" s="60"/>
      <c r="P23" s="63">
        <v>354</v>
      </c>
      <c r="Q23" s="70">
        <v>66</v>
      </c>
      <c r="R23" s="5"/>
    </row>
    <row r="24" spans="2:18" ht="31.5" customHeight="1" thickBot="1" x14ac:dyDescent="0.3">
      <c r="B24" s="203" t="s">
        <v>30</v>
      </c>
      <c r="C24" s="234"/>
      <c r="D24" s="57">
        <v>150</v>
      </c>
      <c r="E24" s="58">
        <v>5.3999999999999999E-2</v>
      </c>
      <c r="F24" s="60">
        <v>0</v>
      </c>
      <c r="G24" s="60">
        <v>16.29</v>
      </c>
      <c r="H24" s="72">
        <v>81.540000000000006</v>
      </c>
      <c r="I24" s="60"/>
      <c r="J24" s="72">
        <v>180</v>
      </c>
      <c r="K24" s="60">
        <v>0.06</v>
      </c>
      <c r="L24" s="60">
        <v>0</v>
      </c>
      <c r="M24" s="75">
        <v>18.100000000000001</v>
      </c>
      <c r="N24" s="72">
        <v>90.6</v>
      </c>
      <c r="O24" s="60" t="s">
        <v>15</v>
      </c>
      <c r="P24" s="63" t="s">
        <v>64</v>
      </c>
      <c r="Q24" s="70">
        <v>14</v>
      </c>
      <c r="R24" s="5"/>
    </row>
    <row r="25" spans="2:18" ht="19.5" customHeight="1" thickBot="1" x14ac:dyDescent="0.3">
      <c r="B25" s="236" t="s">
        <v>16</v>
      </c>
      <c r="C25" s="237"/>
      <c r="D25" s="76">
        <v>40</v>
      </c>
      <c r="E25" s="77">
        <v>2.64</v>
      </c>
      <c r="F25" s="59">
        <v>0.48</v>
      </c>
      <c r="G25" s="60">
        <v>13.36</v>
      </c>
      <c r="H25" s="78">
        <v>69.599999999999994</v>
      </c>
      <c r="I25" s="59"/>
      <c r="J25" s="72">
        <v>50</v>
      </c>
      <c r="K25" s="59">
        <v>3.3</v>
      </c>
      <c r="L25" s="60">
        <v>0.6</v>
      </c>
      <c r="M25" s="79">
        <v>16.7</v>
      </c>
      <c r="N25" s="78">
        <v>87</v>
      </c>
      <c r="O25" s="60"/>
      <c r="P25" s="80"/>
      <c r="Q25" s="70"/>
      <c r="R25" s="5"/>
    </row>
    <row r="26" spans="2:18" s="10" customFormat="1" ht="24.75" customHeight="1" thickBot="1" x14ac:dyDescent="0.25">
      <c r="B26" s="81"/>
      <c r="C26" s="82"/>
      <c r="D26" s="33">
        <f>SUM(D19:D25)</f>
        <v>545</v>
      </c>
      <c r="E26" s="33">
        <f>SUM(E19:E25)</f>
        <v>20.713999999999999</v>
      </c>
      <c r="F26" s="33">
        <f>SUM(F19:F25)</f>
        <v>12.350000000000001</v>
      </c>
      <c r="G26" s="66">
        <f>SUM(G19:G25)</f>
        <v>79.290000000000006</v>
      </c>
      <c r="H26" s="33">
        <f>SUM(H19:H25)</f>
        <v>525.54</v>
      </c>
      <c r="I26" s="33"/>
      <c r="J26" s="68">
        <f>SUM(J19:J25)</f>
        <v>675</v>
      </c>
      <c r="K26" s="33">
        <f>SUM(K19:K25)</f>
        <v>26.35</v>
      </c>
      <c r="L26" s="66">
        <f>SUM(L19:L25)</f>
        <v>15.549999999999999</v>
      </c>
      <c r="M26" s="33">
        <f>SUM(M19:M25)</f>
        <v>96.2</v>
      </c>
      <c r="N26" s="33">
        <f>SUM(N19:N25)</f>
        <v>649.29</v>
      </c>
      <c r="O26" s="66"/>
      <c r="P26" s="51"/>
      <c r="Q26" s="83"/>
      <c r="R26" s="11"/>
    </row>
    <row r="27" spans="2:18" ht="16.5" customHeight="1" thickBot="1" x14ac:dyDescent="0.3">
      <c r="B27" s="218" t="s">
        <v>67</v>
      </c>
      <c r="C27" s="235"/>
      <c r="D27" s="170"/>
      <c r="E27" s="162"/>
      <c r="F27" s="162"/>
      <c r="G27" s="171"/>
      <c r="H27" s="162"/>
      <c r="I27" s="162"/>
      <c r="J27" s="171"/>
      <c r="K27" s="162"/>
      <c r="L27" s="171"/>
      <c r="M27" s="161"/>
      <c r="N27" s="162"/>
      <c r="O27" s="171"/>
      <c r="P27" s="182"/>
      <c r="Q27" s="183"/>
      <c r="R27" s="4"/>
    </row>
    <row r="28" spans="2:18" ht="30" customHeight="1" thickBot="1" x14ac:dyDescent="0.3">
      <c r="B28" s="192" t="s">
        <v>109</v>
      </c>
      <c r="C28" s="193"/>
      <c r="D28" s="29">
        <v>180</v>
      </c>
      <c r="E28" s="30">
        <v>5.22</v>
      </c>
      <c r="F28" s="29">
        <v>4.5</v>
      </c>
      <c r="G28" s="29">
        <v>7.2</v>
      </c>
      <c r="H28" s="29">
        <v>90</v>
      </c>
      <c r="I28" s="29"/>
      <c r="J28" s="29">
        <v>200</v>
      </c>
      <c r="K28" s="29">
        <v>5.8</v>
      </c>
      <c r="L28" s="29">
        <v>5</v>
      </c>
      <c r="M28" s="29">
        <v>8</v>
      </c>
      <c r="N28" s="29">
        <v>100</v>
      </c>
      <c r="O28" s="29"/>
      <c r="P28" s="84">
        <v>401</v>
      </c>
      <c r="Q28" s="47">
        <v>69</v>
      </c>
      <c r="R28" s="5"/>
    </row>
    <row r="29" spans="2:18" ht="30" customHeight="1" thickBot="1" x14ac:dyDescent="0.3">
      <c r="B29" s="194" t="s">
        <v>127</v>
      </c>
      <c r="C29" s="195"/>
      <c r="D29" s="45">
        <v>20</v>
      </c>
      <c r="E29" s="77">
        <v>1.6</v>
      </c>
      <c r="F29" s="45">
        <v>3.2</v>
      </c>
      <c r="G29" s="45">
        <v>12.8</v>
      </c>
      <c r="H29" s="109">
        <v>86</v>
      </c>
      <c r="I29" s="45"/>
      <c r="J29" s="88">
        <v>50</v>
      </c>
      <c r="K29" s="59">
        <v>4</v>
      </c>
      <c r="L29" s="45">
        <v>8</v>
      </c>
      <c r="M29" s="79">
        <v>32</v>
      </c>
      <c r="N29" s="78">
        <v>215</v>
      </c>
      <c r="O29" s="60"/>
      <c r="P29" s="47"/>
      <c r="Q29" s="47"/>
      <c r="R29" s="5"/>
    </row>
    <row r="30" spans="2:18" s="10" customFormat="1" ht="19.5" thickBot="1" x14ac:dyDescent="0.25">
      <c r="B30" s="190"/>
      <c r="C30" s="191"/>
      <c r="D30" s="33">
        <f>SUM(D28:D29)</f>
        <v>200</v>
      </c>
      <c r="E30" s="33">
        <f>SUM(E28:E29)</f>
        <v>6.82</v>
      </c>
      <c r="F30" s="156">
        <f>SUM(F28:F29)</f>
        <v>7.7</v>
      </c>
      <c r="G30" s="33">
        <f>SUM(G28:G29)</f>
        <v>20</v>
      </c>
      <c r="H30" s="41">
        <f>SUM(H28:H29)</f>
        <v>176</v>
      </c>
      <c r="I30" s="33"/>
      <c r="J30" s="33">
        <f>SUM(J28:J29)</f>
        <v>250</v>
      </c>
      <c r="K30" s="33">
        <f>SUM(K28:K29)</f>
        <v>9.8000000000000007</v>
      </c>
      <c r="L30" s="43">
        <f>SUM(L28:L29)</f>
        <v>13</v>
      </c>
      <c r="M30" s="33">
        <f>SUM(M28:M29)</f>
        <v>40</v>
      </c>
      <c r="N30" s="33">
        <f>SUM(N28:N29)</f>
        <v>315</v>
      </c>
      <c r="O30" s="33"/>
      <c r="P30" s="51"/>
      <c r="Q30" s="51"/>
      <c r="R30" s="11"/>
    </row>
    <row r="31" spans="2:18" ht="19.5" thickBot="1" x14ac:dyDescent="0.3">
      <c r="B31" s="200" t="s">
        <v>66</v>
      </c>
      <c r="C31" s="201"/>
      <c r="D31" s="202"/>
      <c r="E31" s="202"/>
      <c r="F31" s="166"/>
      <c r="G31" s="161"/>
      <c r="H31" s="166"/>
      <c r="I31" s="161"/>
      <c r="J31" s="161"/>
      <c r="K31" s="161"/>
      <c r="L31" s="166"/>
      <c r="M31" s="161"/>
      <c r="N31" s="161"/>
      <c r="O31" s="161"/>
      <c r="P31" s="184"/>
      <c r="Q31" s="181"/>
      <c r="R31" s="4"/>
    </row>
    <row r="32" spans="2:18" ht="22.5" customHeight="1" thickBot="1" x14ac:dyDescent="0.3">
      <c r="B32" s="196" t="s">
        <v>68</v>
      </c>
      <c r="C32" s="197"/>
      <c r="D32" s="45">
        <v>170</v>
      </c>
      <c r="E32" s="46">
        <v>15.04</v>
      </c>
      <c r="F32" s="45">
        <v>26.92</v>
      </c>
      <c r="G32" s="45">
        <v>3.02</v>
      </c>
      <c r="H32" s="45">
        <v>314</v>
      </c>
      <c r="I32" s="45"/>
      <c r="J32" s="45">
        <v>170</v>
      </c>
      <c r="K32" s="46">
        <v>15.04</v>
      </c>
      <c r="L32" s="45">
        <v>26.92</v>
      </c>
      <c r="M32" s="45">
        <v>3.02</v>
      </c>
      <c r="N32" s="45">
        <v>314</v>
      </c>
      <c r="O32" s="45"/>
      <c r="P32" s="47">
        <v>215</v>
      </c>
      <c r="Q32" s="47">
        <v>154</v>
      </c>
      <c r="R32" s="5"/>
    </row>
    <row r="33" spans="2:18" ht="41.25" customHeight="1" thickBot="1" x14ac:dyDescent="0.3">
      <c r="B33" s="198" t="s">
        <v>103</v>
      </c>
      <c r="C33" s="199"/>
      <c r="D33" s="29">
        <v>30</v>
      </c>
      <c r="E33" s="30">
        <v>0.89</v>
      </c>
      <c r="F33" s="29">
        <v>1.56</v>
      </c>
      <c r="G33" s="29">
        <v>1.88</v>
      </c>
      <c r="H33" s="29">
        <v>25.08</v>
      </c>
      <c r="I33" s="29"/>
      <c r="J33" s="29">
        <v>40</v>
      </c>
      <c r="K33" s="29">
        <v>1.19</v>
      </c>
      <c r="L33" s="29">
        <v>2.08</v>
      </c>
      <c r="M33" s="29">
        <v>2.5099999999999998</v>
      </c>
      <c r="N33" s="29">
        <v>33.44</v>
      </c>
      <c r="O33" s="29"/>
      <c r="P33" s="84">
        <v>10</v>
      </c>
      <c r="Q33" s="84">
        <v>135</v>
      </c>
      <c r="R33" s="5"/>
    </row>
    <row r="34" spans="2:18" ht="22.5" customHeight="1" thickBot="1" x14ac:dyDescent="0.3">
      <c r="B34" s="196" t="s">
        <v>82</v>
      </c>
      <c r="C34" s="197"/>
      <c r="D34" s="29">
        <v>30</v>
      </c>
      <c r="E34" s="30">
        <v>2.37</v>
      </c>
      <c r="F34" s="29">
        <v>0.3</v>
      </c>
      <c r="G34" s="29">
        <v>14.49</v>
      </c>
      <c r="H34" s="29">
        <v>51.56</v>
      </c>
      <c r="I34" s="29"/>
      <c r="J34" s="29">
        <v>40</v>
      </c>
      <c r="K34" s="29">
        <v>3.16</v>
      </c>
      <c r="L34" s="29">
        <v>0.4</v>
      </c>
      <c r="M34" s="29">
        <v>19.32</v>
      </c>
      <c r="N34" s="29">
        <v>68.739999999999995</v>
      </c>
      <c r="O34" s="29"/>
      <c r="P34" s="84"/>
      <c r="Q34" s="84"/>
      <c r="R34" s="5"/>
    </row>
    <row r="35" spans="2:18" ht="23.25" customHeight="1" thickBot="1" x14ac:dyDescent="0.3">
      <c r="B35" s="196" t="s">
        <v>22</v>
      </c>
      <c r="C35" s="197"/>
      <c r="D35" s="29">
        <v>170</v>
      </c>
      <c r="E35" s="30">
        <v>2.65</v>
      </c>
      <c r="F35" s="29">
        <v>2.27</v>
      </c>
      <c r="G35" s="29">
        <v>12.05</v>
      </c>
      <c r="H35" s="29">
        <v>79</v>
      </c>
      <c r="I35" s="29"/>
      <c r="J35" s="29">
        <v>200</v>
      </c>
      <c r="K35" s="29">
        <v>3.12</v>
      </c>
      <c r="L35" s="29">
        <v>2.67</v>
      </c>
      <c r="M35" s="29">
        <v>15.96</v>
      </c>
      <c r="N35" s="29">
        <v>101</v>
      </c>
      <c r="O35" s="29"/>
      <c r="P35" s="84">
        <v>395</v>
      </c>
      <c r="Q35" s="84">
        <v>116</v>
      </c>
      <c r="R35" s="5"/>
    </row>
    <row r="36" spans="2:18" s="10" customFormat="1" ht="21" customHeight="1" thickBot="1" x14ac:dyDescent="0.25">
      <c r="B36" s="31"/>
      <c r="C36" s="32"/>
      <c r="D36" s="33">
        <f>SUM(D32:D35)</f>
        <v>400</v>
      </c>
      <c r="E36" s="34">
        <f>SUM(E32:E35)</f>
        <v>20.95</v>
      </c>
      <c r="F36" s="33">
        <f>SUM(F32:F35)</f>
        <v>31.05</v>
      </c>
      <c r="G36" s="33">
        <f>SUM(G32:G35)</f>
        <v>31.44</v>
      </c>
      <c r="H36" s="33">
        <f>SUM(H32:H35)</f>
        <v>469.64</v>
      </c>
      <c r="I36" s="33"/>
      <c r="J36" s="33">
        <f>SUM(J32:J35)</f>
        <v>450</v>
      </c>
      <c r="K36" s="33">
        <f>SUM(K32:K35)</f>
        <v>22.51</v>
      </c>
      <c r="L36" s="33">
        <f>SUM(L32:L35)</f>
        <v>32.07</v>
      </c>
      <c r="M36" s="33">
        <f>SUM(M32:M35)</f>
        <v>40.81</v>
      </c>
      <c r="N36" s="33">
        <f>SUM(N32:N35)</f>
        <v>517.18000000000006</v>
      </c>
      <c r="O36" s="33"/>
      <c r="P36" s="51"/>
      <c r="Q36" s="51"/>
      <c r="R36" s="12"/>
    </row>
    <row r="37" spans="2:18" s="17" customFormat="1" ht="26.25" customHeight="1" thickBot="1" x14ac:dyDescent="0.35">
      <c r="B37" s="188" t="s">
        <v>114</v>
      </c>
      <c r="C37" s="189"/>
      <c r="D37" s="14">
        <f>D14+D18+D26+D30+D36+D17</f>
        <v>1595</v>
      </c>
      <c r="E37" s="20">
        <f>E14+E18+E26+E30+E36+E17</f>
        <v>53.474000000000004</v>
      </c>
      <c r="F37" s="14">
        <f>F14+F18+F26+F30+F36+F17</f>
        <v>58.24</v>
      </c>
      <c r="G37" s="14">
        <f>G14+G18+G26+G30+G36+G17</f>
        <v>196.19000000000003</v>
      </c>
      <c r="H37" s="14">
        <f>H14+H18+H26+H30+H36+H17</f>
        <v>1516.04</v>
      </c>
      <c r="I37" s="14"/>
      <c r="J37" s="14">
        <f>J14+J17++J26+J30+J36</f>
        <v>1875</v>
      </c>
      <c r="K37" s="14">
        <f>K14+K17+K26+K30+K36</f>
        <v>64.13000000000001</v>
      </c>
      <c r="L37" s="14">
        <f>L14+L17+L26+L30+L36</f>
        <v>67.84</v>
      </c>
      <c r="M37" s="14">
        <f>M14+M17+M26+M30+M36</f>
        <v>250.78</v>
      </c>
      <c r="N37" s="14">
        <f>N14+N17+N26+N30+N36</f>
        <v>1862.07</v>
      </c>
      <c r="O37" s="14" t="str">
        <f>O24</f>
        <v>50мг</v>
      </c>
      <c r="P37" s="15"/>
      <c r="Q37" s="15"/>
      <c r="R37" s="16"/>
    </row>
  </sheetData>
  <mergeCells count="40">
    <mergeCell ref="B24:C24"/>
    <mergeCell ref="B21:C21"/>
    <mergeCell ref="B27:C27"/>
    <mergeCell ref="B22:C22"/>
    <mergeCell ref="B23:C23"/>
    <mergeCell ref="B25:C25"/>
    <mergeCell ref="O7:O9"/>
    <mergeCell ref="Q7:Q9"/>
    <mergeCell ref="E8:G8"/>
    <mergeCell ref="K8:M8"/>
    <mergeCell ref="B7:B9"/>
    <mergeCell ref="C7:C9"/>
    <mergeCell ref="D7:D9"/>
    <mergeCell ref="E7:G7"/>
    <mergeCell ref="H7:H9"/>
    <mergeCell ref="I7:I9"/>
    <mergeCell ref="B20:C20"/>
    <mergeCell ref="B11:C11"/>
    <mergeCell ref="J7:J9"/>
    <mergeCell ref="K7:M7"/>
    <mergeCell ref="N7:N9"/>
    <mergeCell ref="B12:C12"/>
    <mergeCell ref="B13:C13"/>
    <mergeCell ref="B15:C15"/>
    <mergeCell ref="B18:C18"/>
    <mergeCell ref="B19:C19"/>
    <mergeCell ref="B37:C37"/>
    <mergeCell ref="B30:C30"/>
    <mergeCell ref="B28:C28"/>
    <mergeCell ref="B29:C29"/>
    <mergeCell ref="B32:C32"/>
    <mergeCell ref="B34:C34"/>
    <mergeCell ref="B35:C35"/>
    <mergeCell ref="B33:C33"/>
    <mergeCell ref="B31:E31"/>
    <mergeCell ref="P15:Q15"/>
    <mergeCell ref="P18:Q18"/>
    <mergeCell ref="P27:Q27"/>
    <mergeCell ref="P31:Q31"/>
    <mergeCell ref="P7:P9"/>
  </mergeCells>
  <printOptions horizontalCentered="1"/>
  <pageMargins left="0.19685039370078741" right="0.19685039370078741" top="0.39370078740157483" bottom="0.19685039370078741" header="0" footer="0"/>
  <pageSetup paperSize="9"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5"/>
  <sheetViews>
    <sheetView zoomScale="70" zoomScaleNormal="70" workbookViewId="0">
      <selection activeCell="H3" sqref="H3"/>
    </sheetView>
  </sheetViews>
  <sheetFormatPr defaultRowHeight="15" x14ac:dyDescent="0.25"/>
  <cols>
    <col min="1" max="1" width="0.85546875" style="6" customWidth="1"/>
    <col min="2" max="2" width="18.140625" style="6" customWidth="1"/>
    <col min="3" max="3" width="19.42578125" style="6" customWidth="1"/>
    <col min="4" max="4" width="11.42578125" style="6" bestFit="1" customWidth="1"/>
    <col min="5" max="7" width="9.28515625" style="6" bestFit="1" customWidth="1"/>
    <col min="8" max="8" width="21.5703125" style="6" customWidth="1"/>
    <col min="9" max="9" width="14" style="6" customWidth="1"/>
    <col min="10" max="10" width="10.5703125" style="6" bestFit="1" customWidth="1"/>
    <col min="11" max="13" width="9.28515625" style="6" bestFit="1" customWidth="1"/>
    <col min="14" max="14" width="21.7109375" style="6" customWidth="1"/>
    <col min="15" max="15" width="12.85546875" style="6" customWidth="1"/>
    <col min="16" max="16" width="1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112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113</v>
      </c>
      <c r="P3" s="7"/>
      <c r="Q3" s="7"/>
    </row>
    <row r="4" spans="2:18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166</v>
      </c>
      <c r="P4" s="7"/>
      <c r="Q4" s="7"/>
    </row>
    <row r="5" spans="2:18" ht="18.75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181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62</v>
      </c>
      <c r="P6" s="7"/>
      <c r="Q6" s="7"/>
      <c r="R6" s="8"/>
    </row>
    <row r="7" spans="2:18" s="9" customFormat="1" ht="33.75" customHeight="1" x14ac:dyDescent="0.25">
      <c r="B7" s="227" t="s">
        <v>0</v>
      </c>
      <c r="C7" s="213" t="s">
        <v>1</v>
      </c>
      <c r="D7" s="185" t="s">
        <v>2</v>
      </c>
      <c r="E7" s="211" t="s">
        <v>3</v>
      </c>
      <c r="F7" s="211"/>
      <c r="G7" s="213"/>
      <c r="H7" s="207" t="s">
        <v>5</v>
      </c>
      <c r="I7" s="232" t="s">
        <v>6</v>
      </c>
      <c r="J7" s="207" t="s">
        <v>2</v>
      </c>
      <c r="K7" s="210" t="s">
        <v>3</v>
      </c>
      <c r="L7" s="211"/>
      <c r="M7" s="212"/>
      <c r="N7" s="213" t="s">
        <v>5</v>
      </c>
      <c r="O7" s="232" t="s">
        <v>6</v>
      </c>
      <c r="P7" s="185" t="s">
        <v>117</v>
      </c>
      <c r="Q7" s="227" t="s">
        <v>8</v>
      </c>
      <c r="R7" s="3"/>
    </row>
    <row r="8" spans="2:18" s="9" customFormat="1" ht="32.25" customHeight="1" thickBot="1" x14ac:dyDescent="0.3">
      <c r="B8" s="228"/>
      <c r="C8" s="214"/>
      <c r="D8" s="230"/>
      <c r="E8" s="223" t="s">
        <v>4</v>
      </c>
      <c r="F8" s="223"/>
      <c r="G8" s="224"/>
      <c r="H8" s="208"/>
      <c r="I8" s="233"/>
      <c r="J8" s="208"/>
      <c r="K8" s="225" t="s">
        <v>7</v>
      </c>
      <c r="L8" s="226"/>
      <c r="M8" s="222"/>
      <c r="N8" s="214"/>
      <c r="O8" s="233"/>
      <c r="P8" s="186"/>
      <c r="Q8" s="228"/>
      <c r="R8" s="3"/>
    </row>
    <row r="9" spans="2:18" s="9" customFormat="1" ht="19.5" thickBot="1" x14ac:dyDescent="0.3">
      <c r="B9" s="229"/>
      <c r="C9" s="224"/>
      <c r="D9" s="231"/>
      <c r="E9" s="146" t="s">
        <v>9</v>
      </c>
      <c r="F9" s="145" t="s">
        <v>10</v>
      </c>
      <c r="G9" s="145" t="s">
        <v>11</v>
      </c>
      <c r="H9" s="209"/>
      <c r="I9" s="215"/>
      <c r="J9" s="209"/>
      <c r="K9" s="145" t="s">
        <v>9</v>
      </c>
      <c r="L9" s="145" t="s">
        <v>10</v>
      </c>
      <c r="M9" s="147" t="s">
        <v>11</v>
      </c>
      <c r="N9" s="215"/>
      <c r="O9" s="215"/>
      <c r="P9" s="187"/>
      <c r="Q9" s="229"/>
      <c r="R9" s="3"/>
    </row>
    <row r="10" spans="2:18" ht="19.5" thickBot="1" x14ac:dyDescent="0.3">
      <c r="B10" s="155" t="s">
        <v>12</v>
      </c>
      <c r="C10" s="41"/>
      <c r="D10" s="42"/>
      <c r="E10" s="41"/>
      <c r="F10" s="41"/>
      <c r="G10" s="41"/>
      <c r="H10" s="41"/>
      <c r="I10" s="41"/>
      <c r="J10" s="41"/>
      <c r="K10" s="41"/>
      <c r="L10" s="41"/>
      <c r="M10" s="156"/>
      <c r="N10" s="41"/>
      <c r="O10" s="41"/>
      <c r="P10" s="42"/>
      <c r="Q10" s="44"/>
      <c r="R10" s="4"/>
    </row>
    <row r="11" spans="2:18" ht="27.75" customHeight="1" thickBot="1" x14ac:dyDescent="0.3">
      <c r="B11" s="196" t="s">
        <v>147</v>
      </c>
      <c r="C11" s="197"/>
      <c r="D11" s="45">
        <v>185</v>
      </c>
      <c r="E11" s="46">
        <v>5.44</v>
      </c>
      <c r="F11" s="45">
        <v>7.05</v>
      </c>
      <c r="G11" s="45">
        <v>25.99</v>
      </c>
      <c r="H11" s="45">
        <v>189.77</v>
      </c>
      <c r="I11" s="45"/>
      <c r="J11" s="45">
        <v>185</v>
      </c>
      <c r="K11" s="46">
        <v>5.44</v>
      </c>
      <c r="L11" s="45">
        <v>7.05</v>
      </c>
      <c r="M11" s="45">
        <v>25.99</v>
      </c>
      <c r="N11" s="45">
        <v>189.77</v>
      </c>
      <c r="O11" s="45"/>
      <c r="P11" s="47">
        <v>168</v>
      </c>
      <c r="Q11" s="47" t="s">
        <v>148</v>
      </c>
      <c r="R11" s="5"/>
    </row>
    <row r="12" spans="2:18" ht="22.5" customHeight="1" thickBot="1" x14ac:dyDescent="0.3">
      <c r="B12" s="196" t="s">
        <v>19</v>
      </c>
      <c r="C12" s="197"/>
      <c r="D12" s="45">
        <v>30</v>
      </c>
      <c r="E12" s="46">
        <v>2.37</v>
      </c>
      <c r="F12" s="45">
        <v>0.3</v>
      </c>
      <c r="G12" s="45">
        <v>14.49</v>
      </c>
      <c r="H12" s="45">
        <v>51.56</v>
      </c>
      <c r="I12" s="45"/>
      <c r="J12" s="45">
        <v>40</v>
      </c>
      <c r="K12" s="45">
        <v>3.16</v>
      </c>
      <c r="L12" s="45">
        <v>0.4</v>
      </c>
      <c r="M12" s="45">
        <v>19.32</v>
      </c>
      <c r="N12" s="45">
        <v>68.739999999999995</v>
      </c>
      <c r="O12" s="45"/>
      <c r="P12" s="47"/>
      <c r="Q12" s="47"/>
      <c r="R12" s="5"/>
    </row>
    <row r="13" spans="2:18" ht="27" customHeight="1" thickBot="1" x14ac:dyDescent="0.3">
      <c r="B13" s="290" t="s">
        <v>72</v>
      </c>
      <c r="C13" s="291"/>
      <c r="D13" s="45">
        <v>190</v>
      </c>
      <c r="E13" s="46">
        <v>0.06</v>
      </c>
      <c r="F13" s="45">
        <v>0.02</v>
      </c>
      <c r="G13" s="45">
        <v>10.54</v>
      </c>
      <c r="H13" s="45">
        <v>42</v>
      </c>
      <c r="I13" s="45"/>
      <c r="J13" s="45">
        <v>200</v>
      </c>
      <c r="K13" s="45">
        <v>0.06</v>
      </c>
      <c r="L13" s="45">
        <v>0.02</v>
      </c>
      <c r="M13" s="45">
        <v>11.1</v>
      </c>
      <c r="N13" s="45">
        <v>44</v>
      </c>
      <c r="O13" s="45"/>
      <c r="P13" s="47">
        <v>392</v>
      </c>
      <c r="Q13" s="47">
        <v>108</v>
      </c>
      <c r="R13" s="5"/>
    </row>
    <row r="14" spans="2:18" ht="19.5" thickBot="1" x14ac:dyDescent="0.3">
      <c r="B14" s="148"/>
      <c r="C14" s="48"/>
      <c r="D14" s="33">
        <f>SUM(D11:D13)</f>
        <v>405</v>
      </c>
      <c r="E14" s="158">
        <f>SUM(E11:E13)</f>
        <v>7.87</v>
      </c>
      <c r="F14" s="33">
        <f>SUM(F11:F13)</f>
        <v>7.3699999999999992</v>
      </c>
      <c r="G14" s="158">
        <f>SUM(G11:G13)</f>
        <v>51.019999999999996</v>
      </c>
      <c r="H14" s="33">
        <f>SUM(H11:H13)</f>
        <v>283.33000000000004</v>
      </c>
      <c r="I14" s="158"/>
      <c r="J14" s="33">
        <f>SUM(J11:J13)</f>
        <v>425</v>
      </c>
      <c r="K14" s="158">
        <f>SUM(K11:K13)</f>
        <v>8.6600000000000019</v>
      </c>
      <c r="L14" s="33">
        <f>SUM(L11:L13)</f>
        <v>7.47</v>
      </c>
      <c r="M14" s="158">
        <f>SUM(M11:M13)</f>
        <v>56.410000000000004</v>
      </c>
      <c r="N14" s="33">
        <f>SUM(N11:N13)</f>
        <v>302.51</v>
      </c>
      <c r="O14" s="158"/>
      <c r="P14" s="33"/>
      <c r="Q14" s="95"/>
      <c r="R14" s="5"/>
    </row>
    <row r="15" spans="2:18" ht="19.5" thickBot="1" x14ac:dyDescent="0.3">
      <c r="B15" s="240" t="s">
        <v>13</v>
      </c>
      <c r="C15" s="241"/>
      <c r="D15" s="242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4"/>
    </row>
    <row r="16" spans="2:18" ht="22.5" customHeight="1" thickBot="1" x14ac:dyDescent="0.3">
      <c r="B16" s="295" t="s">
        <v>98</v>
      </c>
      <c r="C16" s="296"/>
      <c r="D16" s="76">
        <v>100</v>
      </c>
      <c r="E16" s="58">
        <v>0.53</v>
      </c>
      <c r="F16" s="59">
        <v>0.2</v>
      </c>
      <c r="G16" s="60">
        <v>16.3</v>
      </c>
      <c r="H16" s="61">
        <v>68</v>
      </c>
      <c r="I16" s="60"/>
      <c r="J16" s="61">
        <v>100</v>
      </c>
      <c r="K16" s="60">
        <v>0.53</v>
      </c>
      <c r="L16" s="59">
        <v>0.2</v>
      </c>
      <c r="M16" s="45">
        <v>16.3</v>
      </c>
      <c r="N16" s="62">
        <v>68</v>
      </c>
      <c r="O16" s="59"/>
      <c r="P16" s="63">
        <v>399</v>
      </c>
      <c r="Q16" s="64">
        <v>12</v>
      </c>
      <c r="R16" s="4"/>
    </row>
    <row r="17" spans="2:18" ht="22.5" customHeight="1" thickBot="1" x14ac:dyDescent="0.3">
      <c r="B17" s="97"/>
      <c r="C17" s="98"/>
      <c r="D17" s="33">
        <f>SUM(D16)</f>
        <v>100</v>
      </c>
      <c r="E17" s="157">
        <f>SUM(E16)</f>
        <v>0.53</v>
      </c>
      <c r="F17" s="33">
        <f>SUM(F16)</f>
        <v>0.2</v>
      </c>
      <c r="G17" s="157">
        <f>SUM(G16)</f>
        <v>16.3</v>
      </c>
      <c r="H17" s="33">
        <f>SUM(H16)</f>
        <v>68</v>
      </c>
      <c r="I17" s="157"/>
      <c r="J17" s="33">
        <f>SUM(J16)</f>
        <v>100</v>
      </c>
      <c r="K17" s="157">
        <f>SUM(K16)</f>
        <v>0.53</v>
      </c>
      <c r="L17" s="33">
        <f>SUM(L16)</f>
        <v>0.2</v>
      </c>
      <c r="M17" s="33">
        <f>SUM(M16)</f>
        <v>16.3</v>
      </c>
      <c r="N17" s="157">
        <f>SUM(N16)</f>
        <v>68</v>
      </c>
      <c r="O17" s="33"/>
      <c r="P17" s="111"/>
      <c r="Q17" s="47"/>
      <c r="R17" s="4"/>
    </row>
    <row r="18" spans="2:18" ht="26.25" customHeight="1" thickBot="1" x14ac:dyDescent="0.3">
      <c r="B18" s="245" t="s">
        <v>14</v>
      </c>
      <c r="C18" s="246"/>
      <c r="D18" s="65"/>
      <c r="E18" s="144"/>
      <c r="F18" s="157"/>
      <c r="G18" s="144"/>
      <c r="H18" s="157"/>
      <c r="I18" s="144"/>
      <c r="J18" s="157"/>
      <c r="K18" s="144"/>
      <c r="L18" s="157"/>
      <c r="M18" s="156"/>
      <c r="N18" s="144"/>
      <c r="O18" s="283"/>
      <c r="P18" s="280"/>
      <c r="Q18" s="285"/>
      <c r="R18" s="4"/>
    </row>
    <row r="19" spans="2:18" ht="30" customHeight="1" thickBot="1" x14ac:dyDescent="0.3">
      <c r="B19" s="203" t="s">
        <v>116</v>
      </c>
      <c r="C19" s="247"/>
      <c r="D19" s="100">
        <v>30</v>
      </c>
      <c r="E19" s="58">
        <v>0.43</v>
      </c>
      <c r="F19" s="60">
        <v>1.83</v>
      </c>
      <c r="G19" s="60">
        <v>2.5099999999999998</v>
      </c>
      <c r="H19" s="72">
        <v>28.5</v>
      </c>
      <c r="I19" s="60"/>
      <c r="J19" s="72">
        <v>50</v>
      </c>
      <c r="K19" s="60">
        <v>0.71</v>
      </c>
      <c r="L19" s="60">
        <v>3.04</v>
      </c>
      <c r="M19" s="73">
        <v>4.18</v>
      </c>
      <c r="N19" s="72">
        <v>46.67</v>
      </c>
      <c r="O19" s="60"/>
      <c r="P19" s="63">
        <v>33</v>
      </c>
      <c r="Q19" s="70">
        <v>142</v>
      </c>
      <c r="R19" s="5"/>
    </row>
    <row r="20" spans="2:18" ht="39" customHeight="1" thickBot="1" x14ac:dyDescent="0.3">
      <c r="B20" s="203" t="s">
        <v>146</v>
      </c>
      <c r="C20" s="249"/>
      <c r="D20" s="57">
        <v>150</v>
      </c>
      <c r="E20" s="58">
        <v>3.29</v>
      </c>
      <c r="F20" s="60">
        <v>3.16</v>
      </c>
      <c r="G20" s="60">
        <v>9.7899999999999991</v>
      </c>
      <c r="H20" s="72">
        <v>80.849999999999994</v>
      </c>
      <c r="I20" s="60"/>
      <c r="J20" s="72">
        <v>180</v>
      </c>
      <c r="K20" s="60">
        <v>3.95</v>
      </c>
      <c r="L20" s="60">
        <v>3.79</v>
      </c>
      <c r="M20" s="75">
        <v>11.75</v>
      </c>
      <c r="N20" s="72">
        <v>97.02</v>
      </c>
      <c r="O20" s="60"/>
      <c r="P20" s="63">
        <v>81</v>
      </c>
      <c r="Q20" s="70">
        <v>111</v>
      </c>
      <c r="R20" s="5"/>
    </row>
    <row r="21" spans="2:18" ht="31.5" customHeight="1" thickBot="1" x14ac:dyDescent="0.3">
      <c r="B21" s="203" t="s">
        <v>89</v>
      </c>
      <c r="C21" s="234"/>
      <c r="D21" s="57">
        <v>160</v>
      </c>
      <c r="E21" s="58">
        <v>16.59</v>
      </c>
      <c r="F21" s="60">
        <v>5.81</v>
      </c>
      <c r="G21" s="60">
        <v>26.76</v>
      </c>
      <c r="H21" s="72">
        <v>226</v>
      </c>
      <c r="I21" s="60"/>
      <c r="J21" s="72">
        <v>210</v>
      </c>
      <c r="K21" s="60">
        <v>22.26</v>
      </c>
      <c r="L21" s="60">
        <v>7.73</v>
      </c>
      <c r="M21" s="75">
        <v>35.69</v>
      </c>
      <c r="N21" s="72">
        <v>301</v>
      </c>
      <c r="O21" s="60"/>
      <c r="P21" s="63">
        <v>304</v>
      </c>
      <c r="Q21" s="70">
        <v>125</v>
      </c>
      <c r="R21" s="5"/>
    </row>
    <row r="22" spans="2:18" ht="31.5" customHeight="1" thickBot="1" x14ac:dyDescent="0.3">
      <c r="B22" s="203" t="s">
        <v>100</v>
      </c>
      <c r="C22" s="234"/>
      <c r="D22" s="57">
        <v>150</v>
      </c>
      <c r="E22" s="58">
        <v>0.33</v>
      </c>
      <c r="F22" s="60">
        <v>0.02</v>
      </c>
      <c r="G22" s="60">
        <v>20.82</v>
      </c>
      <c r="H22" s="72">
        <v>85</v>
      </c>
      <c r="I22" s="60"/>
      <c r="J22" s="72">
        <v>180</v>
      </c>
      <c r="K22" s="60">
        <v>0.4</v>
      </c>
      <c r="L22" s="60">
        <v>0.02</v>
      </c>
      <c r="M22" s="75">
        <v>24.99</v>
      </c>
      <c r="N22" s="72">
        <v>101.7</v>
      </c>
      <c r="O22" s="60"/>
      <c r="P22" s="63">
        <v>376</v>
      </c>
      <c r="Q22" s="70">
        <v>97</v>
      </c>
      <c r="R22" s="5"/>
    </row>
    <row r="23" spans="2:18" ht="23.25" customHeight="1" thickBot="1" x14ac:dyDescent="0.3">
      <c r="B23" s="236" t="s">
        <v>16</v>
      </c>
      <c r="C23" s="237"/>
      <c r="D23" s="76">
        <v>40</v>
      </c>
      <c r="E23" s="77">
        <v>2.64</v>
      </c>
      <c r="F23" s="59">
        <v>0.48</v>
      </c>
      <c r="G23" s="60">
        <v>13.36</v>
      </c>
      <c r="H23" s="78">
        <v>69.599999999999994</v>
      </c>
      <c r="I23" s="59"/>
      <c r="J23" s="72">
        <v>50</v>
      </c>
      <c r="K23" s="59">
        <v>3.3</v>
      </c>
      <c r="L23" s="60">
        <v>0.6</v>
      </c>
      <c r="M23" s="79">
        <v>16.7</v>
      </c>
      <c r="N23" s="78">
        <v>87</v>
      </c>
      <c r="O23" s="60"/>
      <c r="P23" s="80"/>
      <c r="Q23" s="70"/>
      <c r="R23" s="5"/>
    </row>
    <row r="24" spans="2:18" s="10" customFormat="1" ht="22.5" customHeight="1" thickBot="1" x14ac:dyDescent="0.25">
      <c r="B24" s="153"/>
      <c r="C24" s="154"/>
      <c r="D24" s="33">
        <f t="shared" ref="D24:N24" si="0">SUM(D19:D23)</f>
        <v>530</v>
      </c>
      <c r="E24" s="33">
        <f t="shared" si="0"/>
        <v>23.279999999999998</v>
      </c>
      <c r="F24" s="33">
        <f t="shared" si="0"/>
        <v>11.3</v>
      </c>
      <c r="G24" s="157">
        <f t="shared" si="0"/>
        <v>73.240000000000009</v>
      </c>
      <c r="H24" s="33">
        <f t="shared" si="0"/>
        <v>489.95000000000005</v>
      </c>
      <c r="I24" s="33"/>
      <c r="J24" s="144">
        <f t="shared" si="0"/>
        <v>670</v>
      </c>
      <c r="K24" s="33">
        <f t="shared" si="0"/>
        <v>30.62</v>
      </c>
      <c r="L24" s="157">
        <f t="shared" si="0"/>
        <v>15.18</v>
      </c>
      <c r="M24" s="33">
        <f t="shared" si="0"/>
        <v>93.31</v>
      </c>
      <c r="N24" s="33">
        <f t="shared" si="0"/>
        <v>633.39</v>
      </c>
      <c r="O24" s="157"/>
      <c r="P24" s="51"/>
      <c r="Q24" s="83"/>
      <c r="R24" s="11"/>
    </row>
    <row r="25" spans="2:18" ht="19.5" thickBot="1" x14ac:dyDescent="0.3">
      <c r="B25" s="245" t="s">
        <v>67</v>
      </c>
      <c r="C25" s="275"/>
      <c r="D25" s="271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67"/>
      <c r="R25" s="4"/>
    </row>
    <row r="26" spans="2:18" ht="30" customHeight="1" thickBot="1" x14ac:dyDescent="0.3">
      <c r="B26" s="290" t="s">
        <v>72</v>
      </c>
      <c r="C26" s="291"/>
      <c r="D26" s="29">
        <v>180</v>
      </c>
      <c r="E26" s="30">
        <v>0.06</v>
      </c>
      <c r="F26" s="29">
        <v>0.02</v>
      </c>
      <c r="G26" s="29">
        <v>9.99</v>
      </c>
      <c r="H26" s="29">
        <v>40</v>
      </c>
      <c r="I26" s="29"/>
      <c r="J26" s="29">
        <v>200</v>
      </c>
      <c r="K26" s="29">
        <v>0.06</v>
      </c>
      <c r="L26" s="29">
        <v>0.02</v>
      </c>
      <c r="M26" s="29">
        <v>11.1</v>
      </c>
      <c r="N26" s="29">
        <v>44</v>
      </c>
      <c r="O26" s="29"/>
      <c r="P26" s="84">
        <v>392</v>
      </c>
      <c r="Q26" s="47">
        <v>108</v>
      </c>
      <c r="R26" s="5"/>
    </row>
    <row r="27" spans="2:18" ht="22.5" customHeight="1" thickBot="1" x14ac:dyDescent="0.3">
      <c r="B27" s="194" t="s">
        <v>127</v>
      </c>
      <c r="C27" s="195"/>
      <c r="D27" s="45">
        <v>20</v>
      </c>
      <c r="E27" s="77">
        <v>1.6</v>
      </c>
      <c r="F27" s="45">
        <v>3.2</v>
      </c>
      <c r="G27" s="45">
        <v>12.8</v>
      </c>
      <c r="H27" s="109">
        <v>86</v>
      </c>
      <c r="I27" s="45"/>
      <c r="J27" s="109">
        <v>50</v>
      </c>
      <c r="K27" s="59">
        <v>4</v>
      </c>
      <c r="L27" s="59">
        <v>8</v>
      </c>
      <c r="M27" s="79">
        <v>32</v>
      </c>
      <c r="N27" s="78">
        <v>215</v>
      </c>
      <c r="O27" s="29"/>
      <c r="P27" s="84"/>
      <c r="Q27" s="47"/>
      <c r="R27" s="5"/>
    </row>
    <row r="28" spans="2:18" s="10" customFormat="1" ht="25.5" customHeight="1" thickBot="1" x14ac:dyDescent="0.25">
      <c r="B28" s="190"/>
      <c r="C28" s="197"/>
      <c r="D28" s="33">
        <f>SUM(D26:D27)</f>
        <v>200</v>
      </c>
      <c r="E28" s="33">
        <f>SUM(E26:E27)</f>
        <v>1.6600000000000001</v>
      </c>
      <c r="F28" s="33">
        <f>SUM(F26:F27)</f>
        <v>3.22</v>
      </c>
      <c r="G28" s="33">
        <f>SUM(G26:G27)</f>
        <v>22.79</v>
      </c>
      <c r="H28" s="33">
        <f>SUM(H26:H27)</f>
        <v>126</v>
      </c>
      <c r="I28" s="33"/>
      <c r="J28" s="33">
        <f>SUM(J26:J27)</f>
        <v>250</v>
      </c>
      <c r="K28" s="33">
        <f>SUM(K26:K27)</f>
        <v>4.0599999999999996</v>
      </c>
      <c r="L28" s="33">
        <f>SUM(L26:L27)</f>
        <v>8.02</v>
      </c>
      <c r="M28" s="33">
        <f>SUM(M26:M27)</f>
        <v>43.1</v>
      </c>
      <c r="N28" s="33">
        <f>SUM(N26:N27)</f>
        <v>259</v>
      </c>
      <c r="O28" s="33"/>
      <c r="P28" s="51"/>
      <c r="Q28" s="51"/>
      <c r="R28" s="11"/>
    </row>
    <row r="29" spans="2:18" ht="19.5" thickBot="1" x14ac:dyDescent="0.3">
      <c r="B29" s="297" t="s">
        <v>66</v>
      </c>
      <c r="C29" s="298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293"/>
      <c r="O29" s="294"/>
      <c r="P29" s="294"/>
      <c r="Q29" s="263"/>
      <c r="R29" s="4"/>
    </row>
    <row r="30" spans="2:18" ht="19.5" thickBot="1" x14ac:dyDescent="0.3">
      <c r="B30" s="203" t="s">
        <v>111</v>
      </c>
      <c r="C30" s="247"/>
      <c r="D30" s="45">
        <v>30</v>
      </c>
      <c r="E30" s="101">
        <v>0.36</v>
      </c>
      <c r="F30" s="115">
        <v>2.1</v>
      </c>
      <c r="G30" s="102">
        <v>2.2200000000000002</v>
      </c>
      <c r="H30" s="109">
        <v>29.1</v>
      </c>
      <c r="I30" s="103"/>
      <c r="J30" s="115">
        <v>50</v>
      </c>
      <c r="K30" s="115">
        <v>0.6</v>
      </c>
      <c r="L30" s="115">
        <v>3.5</v>
      </c>
      <c r="M30" s="45">
        <v>3.7</v>
      </c>
      <c r="N30" s="115">
        <v>48.5</v>
      </c>
      <c r="O30" s="115"/>
      <c r="P30" s="104" t="s">
        <v>126</v>
      </c>
      <c r="Q30" s="47">
        <v>162</v>
      </c>
      <c r="R30" s="4"/>
    </row>
    <row r="31" spans="2:18" ht="25.5" customHeight="1" thickBot="1" x14ac:dyDescent="0.3">
      <c r="B31" s="196" t="s">
        <v>50</v>
      </c>
      <c r="C31" s="299"/>
      <c r="D31" s="29">
        <v>150</v>
      </c>
      <c r="E31" s="30">
        <v>2.8</v>
      </c>
      <c r="F31" s="29">
        <v>6.41</v>
      </c>
      <c r="G31" s="29">
        <v>14.99</v>
      </c>
      <c r="H31" s="29">
        <v>128.85</v>
      </c>
      <c r="I31" s="29"/>
      <c r="J31" s="29">
        <v>160</v>
      </c>
      <c r="K31" s="29">
        <v>2.99</v>
      </c>
      <c r="L31" s="29">
        <v>6.84</v>
      </c>
      <c r="M31" s="29">
        <v>15.99</v>
      </c>
      <c r="N31" s="29">
        <v>137.69</v>
      </c>
      <c r="O31" s="29"/>
      <c r="P31" s="84">
        <v>344</v>
      </c>
      <c r="Q31" s="84">
        <v>126</v>
      </c>
      <c r="R31" s="5"/>
    </row>
    <row r="32" spans="2:18" s="28" customFormat="1" ht="26.25" customHeight="1" thickBot="1" x14ac:dyDescent="0.3">
      <c r="B32" s="290" t="s">
        <v>72</v>
      </c>
      <c r="C32" s="291"/>
      <c r="D32" s="29">
        <v>190</v>
      </c>
      <c r="E32" s="30">
        <v>0.06</v>
      </c>
      <c r="F32" s="29">
        <v>0.02</v>
      </c>
      <c r="G32" s="29">
        <v>10.54</v>
      </c>
      <c r="H32" s="29">
        <v>42</v>
      </c>
      <c r="I32" s="29"/>
      <c r="J32" s="29">
        <v>200</v>
      </c>
      <c r="K32" s="29">
        <v>0.06</v>
      </c>
      <c r="L32" s="29">
        <v>0.02</v>
      </c>
      <c r="M32" s="29">
        <v>11.1</v>
      </c>
      <c r="N32" s="29">
        <v>44</v>
      </c>
      <c r="O32" s="29"/>
      <c r="P32" s="84">
        <v>392</v>
      </c>
      <c r="Q32" s="84">
        <v>108</v>
      </c>
      <c r="R32" s="5"/>
    </row>
    <row r="33" spans="2:18" ht="28.5" customHeight="1" thickBot="1" x14ac:dyDescent="0.3">
      <c r="B33" s="196" t="s">
        <v>82</v>
      </c>
      <c r="C33" s="197"/>
      <c r="D33" s="29">
        <v>30</v>
      </c>
      <c r="E33" s="30">
        <v>2.37</v>
      </c>
      <c r="F33" s="29">
        <v>0.3</v>
      </c>
      <c r="G33" s="29">
        <v>14.49</v>
      </c>
      <c r="H33" s="29">
        <v>51.56</v>
      </c>
      <c r="I33" s="29"/>
      <c r="J33" s="29">
        <v>40</v>
      </c>
      <c r="K33" s="29">
        <v>3.16</v>
      </c>
      <c r="L33" s="29">
        <v>0.4</v>
      </c>
      <c r="M33" s="29">
        <v>19.32</v>
      </c>
      <c r="N33" s="29">
        <v>68.739999999999995</v>
      </c>
      <c r="O33" s="60"/>
      <c r="P33" s="29"/>
      <c r="Q33" s="29"/>
      <c r="R33" s="5"/>
    </row>
    <row r="34" spans="2:18" s="10" customFormat="1" ht="22.5" customHeight="1" thickBot="1" x14ac:dyDescent="0.25">
      <c r="B34" s="148"/>
      <c r="C34" s="32"/>
      <c r="D34" s="33">
        <f>SUM(D30:D33)</f>
        <v>400</v>
      </c>
      <c r="E34" s="34">
        <f>SUM(E30:E33)</f>
        <v>5.59</v>
      </c>
      <c r="F34" s="33">
        <f>SUM(F30:F33)</f>
        <v>8.83</v>
      </c>
      <c r="G34" s="33">
        <f>SUM(G30:G33)</f>
        <v>42.24</v>
      </c>
      <c r="H34" s="33">
        <f>SUM(H30:H33)</f>
        <v>251.51</v>
      </c>
      <c r="I34" s="33"/>
      <c r="J34" s="33">
        <f>SUM(J30:J33)</f>
        <v>450</v>
      </c>
      <c r="K34" s="33">
        <f>SUM(K30:K33)</f>
        <v>6.8100000000000005</v>
      </c>
      <c r="L34" s="33">
        <f>SUM(L30:L33)</f>
        <v>10.76</v>
      </c>
      <c r="M34" s="33">
        <f>SUM(M30:M33)</f>
        <v>50.11</v>
      </c>
      <c r="N34" s="33">
        <f>SUM(N30:N33)</f>
        <v>298.93</v>
      </c>
      <c r="O34" s="33"/>
      <c r="P34" s="33"/>
      <c r="Q34" s="33"/>
      <c r="R34" s="12"/>
    </row>
    <row r="35" spans="2:18" s="17" customFormat="1" ht="22.5" customHeight="1" thickBot="1" x14ac:dyDescent="0.35">
      <c r="B35" s="188" t="s">
        <v>114</v>
      </c>
      <c r="C35" s="189"/>
      <c r="D35" s="14">
        <f>D14+D17+D24+D28+D34</f>
        <v>1635</v>
      </c>
      <c r="E35" s="20">
        <f>E14+E17+E24+E28+E34</f>
        <v>38.930000000000007</v>
      </c>
      <c r="F35" s="14">
        <f>F14+F17+F24+F28+F34</f>
        <v>30.92</v>
      </c>
      <c r="G35" s="14">
        <f>G14+G17+G24+G28+G34</f>
        <v>205.59</v>
      </c>
      <c r="H35" s="14">
        <f>H14+H17+H24+H28+H34</f>
        <v>1218.79</v>
      </c>
      <c r="I35" s="14"/>
      <c r="J35" s="14">
        <f>J14+J17+J24+J28+J34</f>
        <v>1895</v>
      </c>
      <c r="K35" s="14">
        <f>K14+K17+K24+K28+K34</f>
        <v>50.680000000000007</v>
      </c>
      <c r="L35" s="14">
        <f>L14+L17+L24+L28+L34</f>
        <v>41.63</v>
      </c>
      <c r="M35" s="14">
        <f>M14+M17+M24+M28+M34</f>
        <v>259.23</v>
      </c>
      <c r="N35" s="14">
        <f>N14+N17+N24+N28+N34</f>
        <v>1561.8300000000002</v>
      </c>
      <c r="O35" s="14"/>
      <c r="P35" s="13"/>
      <c r="Q35" s="13"/>
      <c r="R35" s="16"/>
    </row>
  </sheetData>
  <mergeCells count="39">
    <mergeCell ref="B33:C33"/>
    <mergeCell ref="B35:C35"/>
    <mergeCell ref="B28:C28"/>
    <mergeCell ref="B29:C29"/>
    <mergeCell ref="N29:Q29"/>
    <mergeCell ref="B30:C30"/>
    <mergeCell ref="B31:C31"/>
    <mergeCell ref="B32:C32"/>
    <mergeCell ref="B27:C27"/>
    <mergeCell ref="B16:C16"/>
    <mergeCell ref="B18:C18"/>
    <mergeCell ref="O18:Q18"/>
    <mergeCell ref="B19:C19"/>
    <mergeCell ref="B20:C20"/>
    <mergeCell ref="B21:C21"/>
    <mergeCell ref="B22:C22"/>
    <mergeCell ref="B23:C23"/>
    <mergeCell ref="B25:C25"/>
    <mergeCell ref="D25:Q25"/>
    <mergeCell ref="B26:C26"/>
    <mergeCell ref="B11:C11"/>
    <mergeCell ref="B12:C12"/>
    <mergeCell ref="B13:C13"/>
    <mergeCell ref="B15:C15"/>
    <mergeCell ref="D15:Q15"/>
    <mergeCell ref="Q7:Q9"/>
    <mergeCell ref="K8:M8"/>
    <mergeCell ref="B7:B9"/>
    <mergeCell ref="C7:C9"/>
    <mergeCell ref="D7:D9"/>
    <mergeCell ref="E7:G7"/>
    <mergeCell ref="H7:H9"/>
    <mergeCell ref="I7:I9"/>
    <mergeCell ref="E8:G8"/>
    <mergeCell ref="J7:J9"/>
    <mergeCell ref="K7:M7"/>
    <mergeCell ref="N7:N9"/>
    <mergeCell ref="O7:O9"/>
    <mergeCell ref="P7:P9"/>
  </mergeCells>
  <printOptions horizontalCentered="1"/>
  <pageMargins left="0.19685039370078741" right="0.19685039370078741" top="0.39370078740157483" bottom="0.19685039370078741" header="0" footer="0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6"/>
  <sheetViews>
    <sheetView zoomScale="70" zoomScaleNormal="70" workbookViewId="0">
      <selection activeCell="K19" sqref="K19"/>
    </sheetView>
  </sheetViews>
  <sheetFormatPr defaultRowHeight="15" x14ac:dyDescent="0.25"/>
  <cols>
    <col min="1" max="1" width="0.85546875" style="6" customWidth="1"/>
    <col min="2" max="2" width="18.140625" style="6" customWidth="1"/>
    <col min="3" max="3" width="19.42578125" style="6" customWidth="1"/>
    <col min="4" max="4" width="11.42578125" style="6" bestFit="1" customWidth="1"/>
    <col min="5" max="7" width="9.28515625" style="6" bestFit="1" customWidth="1"/>
    <col min="8" max="8" width="22.5703125" style="6" customWidth="1"/>
    <col min="9" max="9" width="13.85546875" style="6" customWidth="1"/>
    <col min="10" max="10" width="10.5703125" style="6" bestFit="1" customWidth="1"/>
    <col min="11" max="13" width="9.28515625" style="6" bestFit="1" customWidth="1"/>
    <col min="14" max="14" width="23" style="6" customWidth="1"/>
    <col min="15" max="15" width="12.85546875" style="6" customWidth="1"/>
    <col min="16" max="16" width="17.14062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112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113</v>
      </c>
      <c r="P3" s="7"/>
      <c r="Q3" s="7"/>
    </row>
    <row r="4" spans="2:18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166</v>
      </c>
      <c r="P4" s="7"/>
      <c r="Q4" s="7"/>
    </row>
    <row r="5" spans="2:18" ht="18.75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167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79</v>
      </c>
      <c r="P6" s="7"/>
      <c r="Q6" s="7"/>
      <c r="R6" s="8"/>
    </row>
    <row r="7" spans="2:18" s="9" customFormat="1" ht="33.75" customHeight="1" x14ac:dyDescent="0.25">
      <c r="B7" s="227" t="s">
        <v>0</v>
      </c>
      <c r="C7" s="213" t="s">
        <v>1</v>
      </c>
      <c r="D7" s="185" t="s">
        <v>2</v>
      </c>
      <c r="E7" s="211" t="s">
        <v>3</v>
      </c>
      <c r="F7" s="211"/>
      <c r="G7" s="213"/>
      <c r="H7" s="207" t="s">
        <v>5</v>
      </c>
      <c r="I7" s="232" t="s">
        <v>6</v>
      </c>
      <c r="J7" s="207" t="s">
        <v>2</v>
      </c>
      <c r="K7" s="210" t="s">
        <v>3</v>
      </c>
      <c r="L7" s="211"/>
      <c r="M7" s="212"/>
      <c r="N7" s="213" t="s">
        <v>5</v>
      </c>
      <c r="O7" s="232" t="s">
        <v>6</v>
      </c>
      <c r="P7" s="185" t="s">
        <v>117</v>
      </c>
      <c r="Q7" s="227" t="s">
        <v>8</v>
      </c>
      <c r="R7" s="3"/>
    </row>
    <row r="8" spans="2:18" s="9" customFormat="1" ht="32.25" customHeight="1" thickBot="1" x14ac:dyDescent="0.3">
      <c r="B8" s="228"/>
      <c r="C8" s="214"/>
      <c r="D8" s="230"/>
      <c r="E8" s="223" t="s">
        <v>4</v>
      </c>
      <c r="F8" s="223"/>
      <c r="G8" s="224"/>
      <c r="H8" s="208"/>
      <c r="I8" s="233"/>
      <c r="J8" s="208"/>
      <c r="K8" s="225" t="s">
        <v>7</v>
      </c>
      <c r="L8" s="226"/>
      <c r="M8" s="222"/>
      <c r="N8" s="214"/>
      <c r="O8" s="233"/>
      <c r="P8" s="186"/>
      <c r="Q8" s="228"/>
      <c r="R8" s="3"/>
    </row>
    <row r="9" spans="2:18" s="9" customFormat="1" ht="19.5" thickBot="1" x14ac:dyDescent="0.3">
      <c r="B9" s="229"/>
      <c r="C9" s="224"/>
      <c r="D9" s="231"/>
      <c r="E9" s="38" t="s">
        <v>9</v>
      </c>
      <c r="F9" s="37" t="s">
        <v>10</v>
      </c>
      <c r="G9" s="37" t="s">
        <v>11</v>
      </c>
      <c r="H9" s="209"/>
      <c r="I9" s="215"/>
      <c r="J9" s="209"/>
      <c r="K9" s="37" t="s">
        <v>9</v>
      </c>
      <c r="L9" s="37" t="s">
        <v>10</v>
      </c>
      <c r="M9" s="39" t="s">
        <v>11</v>
      </c>
      <c r="N9" s="215"/>
      <c r="O9" s="215"/>
      <c r="P9" s="187"/>
      <c r="Q9" s="229"/>
      <c r="R9" s="3"/>
    </row>
    <row r="10" spans="2:18" ht="19.5" thickBot="1" x14ac:dyDescent="0.3">
      <c r="B10" s="40" t="s">
        <v>12</v>
      </c>
      <c r="C10" s="41"/>
      <c r="D10" s="42"/>
      <c r="E10" s="41"/>
      <c r="F10" s="41"/>
      <c r="G10" s="41"/>
      <c r="H10" s="41"/>
      <c r="I10" s="41"/>
      <c r="J10" s="41"/>
      <c r="K10" s="41"/>
      <c r="L10" s="41"/>
      <c r="M10" s="43"/>
      <c r="N10" s="41"/>
      <c r="O10" s="41"/>
      <c r="P10" s="42"/>
      <c r="Q10" s="44"/>
      <c r="R10" s="4"/>
    </row>
    <row r="11" spans="2:18" ht="27" customHeight="1" thickBot="1" x14ac:dyDescent="0.3">
      <c r="B11" s="196" t="s">
        <v>134</v>
      </c>
      <c r="C11" s="197"/>
      <c r="D11" s="45">
        <v>135</v>
      </c>
      <c r="E11" s="46">
        <v>2.95</v>
      </c>
      <c r="F11" s="45">
        <v>3.43</v>
      </c>
      <c r="G11" s="45">
        <v>19.88</v>
      </c>
      <c r="H11" s="45">
        <v>122.2</v>
      </c>
      <c r="I11" s="45"/>
      <c r="J11" s="45">
        <v>155</v>
      </c>
      <c r="K11" s="45">
        <v>3.4</v>
      </c>
      <c r="L11" s="45">
        <v>3.96</v>
      </c>
      <c r="M11" s="45">
        <v>22.94</v>
      </c>
      <c r="N11" s="45">
        <v>141</v>
      </c>
      <c r="O11" s="45"/>
      <c r="P11" s="47">
        <v>168</v>
      </c>
      <c r="Q11" s="47">
        <v>128</v>
      </c>
      <c r="R11" s="5"/>
    </row>
    <row r="12" spans="2:18" ht="23.25" customHeight="1" thickBot="1" x14ac:dyDescent="0.3">
      <c r="B12" s="106" t="s">
        <v>21</v>
      </c>
      <c r="C12" s="106"/>
      <c r="D12" s="45">
        <v>35</v>
      </c>
      <c r="E12" s="46">
        <v>2.14</v>
      </c>
      <c r="F12" s="45">
        <v>6.6</v>
      </c>
      <c r="G12" s="45">
        <v>12.79</v>
      </c>
      <c r="H12" s="45">
        <v>119</v>
      </c>
      <c r="I12" s="45"/>
      <c r="J12" s="45">
        <v>45</v>
      </c>
      <c r="K12" s="45">
        <v>2.87</v>
      </c>
      <c r="L12" s="45">
        <v>8.8699999999999992</v>
      </c>
      <c r="M12" s="45">
        <v>17.170000000000002</v>
      </c>
      <c r="N12" s="45">
        <v>159</v>
      </c>
      <c r="O12" s="45"/>
      <c r="P12" s="47">
        <v>1</v>
      </c>
      <c r="Q12" s="47">
        <v>15</v>
      </c>
      <c r="R12" s="5"/>
    </row>
    <row r="13" spans="2:18" ht="27" customHeight="1" thickBot="1" x14ac:dyDescent="0.3">
      <c r="B13" s="196" t="s">
        <v>72</v>
      </c>
      <c r="C13" s="197"/>
      <c r="D13" s="45">
        <v>180</v>
      </c>
      <c r="E13" s="46">
        <v>0.06</v>
      </c>
      <c r="F13" s="45">
        <v>0.02</v>
      </c>
      <c r="G13" s="45">
        <v>9.99</v>
      </c>
      <c r="H13" s="45">
        <v>40</v>
      </c>
      <c r="I13" s="45"/>
      <c r="J13" s="45">
        <v>200</v>
      </c>
      <c r="K13" s="45">
        <v>0.06</v>
      </c>
      <c r="L13" s="45">
        <v>0.02</v>
      </c>
      <c r="M13" s="45">
        <v>11.1</v>
      </c>
      <c r="N13" s="45">
        <v>44</v>
      </c>
      <c r="O13" s="45"/>
      <c r="P13" s="47">
        <v>392</v>
      </c>
      <c r="Q13" s="47">
        <v>108</v>
      </c>
      <c r="R13" s="5"/>
    </row>
    <row r="14" spans="2:18" ht="25.5" customHeight="1" thickBot="1" x14ac:dyDescent="0.3">
      <c r="B14" s="31"/>
      <c r="C14" s="48"/>
      <c r="D14" s="33">
        <f>SUM(D11:D13)</f>
        <v>350</v>
      </c>
      <c r="E14" s="50">
        <f>SUM(E11:E13)</f>
        <v>5.1499999999999995</v>
      </c>
      <c r="F14" s="33">
        <f>SUM(F11:F13)</f>
        <v>10.049999999999999</v>
      </c>
      <c r="G14" s="50">
        <f>SUM(G11:G13)</f>
        <v>42.660000000000004</v>
      </c>
      <c r="H14" s="33">
        <f>SUM(H11:H13)</f>
        <v>281.2</v>
      </c>
      <c r="I14" s="50"/>
      <c r="J14" s="33">
        <f>SUM(J11:J13)</f>
        <v>400</v>
      </c>
      <c r="K14" s="50">
        <f>SUM(K11:K13)</f>
        <v>6.3299999999999992</v>
      </c>
      <c r="L14" s="33">
        <f>SUM(L11:L13)</f>
        <v>12.849999999999998</v>
      </c>
      <c r="M14" s="50">
        <f>SUM(M11:M13)</f>
        <v>51.21</v>
      </c>
      <c r="N14" s="33">
        <f>SUM(N11:N13)</f>
        <v>344</v>
      </c>
      <c r="O14" s="50"/>
      <c r="P14" s="33"/>
      <c r="Q14" s="95"/>
      <c r="R14" s="5"/>
    </row>
    <row r="15" spans="2:18" ht="19.5" thickBot="1" x14ac:dyDescent="0.3">
      <c r="B15" s="240" t="s">
        <v>13</v>
      </c>
      <c r="C15" s="241"/>
      <c r="D15" s="242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4"/>
    </row>
    <row r="16" spans="2:18" ht="22.5" customHeight="1" thickBot="1" x14ac:dyDescent="0.3">
      <c r="B16" s="295" t="s">
        <v>95</v>
      </c>
      <c r="C16" s="296"/>
      <c r="D16" s="76">
        <v>100</v>
      </c>
      <c r="E16" s="58">
        <v>0.53</v>
      </c>
      <c r="F16" s="59">
        <v>0.2</v>
      </c>
      <c r="G16" s="60">
        <v>16.3</v>
      </c>
      <c r="H16" s="61">
        <v>68</v>
      </c>
      <c r="I16" s="60"/>
      <c r="J16" s="61">
        <v>100</v>
      </c>
      <c r="K16" s="59">
        <v>0.53</v>
      </c>
      <c r="L16" s="60">
        <v>0.2</v>
      </c>
      <c r="M16" s="45">
        <v>16.3</v>
      </c>
      <c r="N16" s="62">
        <v>68</v>
      </c>
      <c r="O16" s="59"/>
      <c r="P16" s="63">
        <v>399</v>
      </c>
      <c r="Q16" s="64">
        <v>12</v>
      </c>
      <c r="R16" s="4"/>
    </row>
    <row r="17" spans="2:18" ht="22.5" customHeight="1" thickBot="1" x14ac:dyDescent="0.3">
      <c r="B17" s="97"/>
      <c r="C17" s="98"/>
      <c r="D17" s="33">
        <f>SUM(D16)</f>
        <v>100</v>
      </c>
      <c r="E17" s="66">
        <f>SUM(E16)</f>
        <v>0.53</v>
      </c>
      <c r="F17" s="33">
        <f>SUM(F16)</f>
        <v>0.2</v>
      </c>
      <c r="G17" s="66">
        <f>SUM(G16)</f>
        <v>16.3</v>
      </c>
      <c r="H17" s="33">
        <f>SUM(H16)</f>
        <v>68</v>
      </c>
      <c r="I17" s="66"/>
      <c r="J17" s="33">
        <f>SUM(J16)</f>
        <v>100</v>
      </c>
      <c r="K17" s="33">
        <f>SUM(K16)</f>
        <v>0.53</v>
      </c>
      <c r="L17" s="66">
        <f>SUM(L16)</f>
        <v>0.2</v>
      </c>
      <c r="M17" s="33">
        <f>SUM(M16)</f>
        <v>16.3</v>
      </c>
      <c r="N17" s="66">
        <f>SUM(N16)</f>
        <v>68</v>
      </c>
      <c r="O17" s="33"/>
      <c r="P17" s="111"/>
      <c r="Q17" s="47"/>
      <c r="R17" s="4"/>
    </row>
    <row r="18" spans="2:18" ht="26.25" customHeight="1" thickBot="1" x14ac:dyDescent="0.3">
      <c r="B18" s="245" t="s">
        <v>14</v>
      </c>
      <c r="C18" s="246"/>
      <c r="D18" s="271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67"/>
      <c r="R18" s="4"/>
    </row>
    <row r="19" spans="2:18" ht="27" customHeight="1" thickBot="1" x14ac:dyDescent="0.3">
      <c r="B19" s="203" t="s">
        <v>110</v>
      </c>
      <c r="C19" s="247"/>
      <c r="D19" s="45">
        <v>30</v>
      </c>
      <c r="E19" s="101">
        <v>0.24</v>
      </c>
      <c r="F19" s="115">
        <v>0.03</v>
      </c>
      <c r="G19" s="102">
        <v>0.51</v>
      </c>
      <c r="H19" s="109">
        <v>3.9</v>
      </c>
      <c r="I19" s="103"/>
      <c r="J19" s="116">
        <v>50</v>
      </c>
      <c r="K19" s="62">
        <v>0.4</v>
      </c>
      <c r="L19" s="62">
        <v>0.05</v>
      </c>
      <c r="M19" s="73">
        <v>0.85</v>
      </c>
      <c r="N19" s="62">
        <v>6.5</v>
      </c>
      <c r="O19" s="62"/>
      <c r="P19" s="117" t="s">
        <v>58</v>
      </c>
      <c r="Q19" s="118">
        <v>110</v>
      </c>
      <c r="R19" s="5"/>
    </row>
    <row r="20" spans="2:18" ht="36" customHeight="1" thickBot="1" x14ac:dyDescent="0.3">
      <c r="B20" s="203" t="s">
        <v>90</v>
      </c>
      <c r="C20" s="249"/>
      <c r="D20" s="57">
        <v>150</v>
      </c>
      <c r="E20" s="58">
        <v>3</v>
      </c>
      <c r="F20" s="60">
        <v>2.7</v>
      </c>
      <c r="G20" s="60">
        <v>9.48</v>
      </c>
      <c r="H20" s="72">
        <v>74.14</v>
      </c>
      <c r="I20" s="60"/>
      <c r="J20" s="119">
        <v>180</v>
      </c>
      <c r="K20" s="120">
        <v>3.6</v>
      </c>
      <c r="L20" s="120">
        <v>3.24</v>
      </c>
      <c r="M20" s="79">
        <v>11.38</v>
      </c>
      <c r="N20" s="121">
        <v>88.97</v>
      </c>
      <c r="O20" s="120"/>
      <c r="P20" s="130">
        <v>83.120999999999995</v>
      </c>
      <c r="Q20" s="131">
        <v>130.83000000000001</v>
      </c>
      <c r="R20" s="5"/>
    </row>
    <row r="21" spans="2:18" ht="25.5" customHeight="1" thickBot="1" x14ac:dyDescent="0.3">
      <c r="B21" s="203" t="s">
        <v>91</v>
      </c>
      <c r="C21" s="234"/>
      <c r="D21" s="57">
        <v>50</v>
      </c>
      <c r="E21" s="58">
        <v>5.93</v>
      </c>
      <c r="F21" s="60">
        <v>6.65</v>
      </c>
      <c r="G21" s="60">
        <v>7.77</v>
      </c>
      <c r="H21" s="72">
        <v>114.58</v>
      </c>
      <c r="I21" s="60"/>
      <c r="J21" s="60">
        <v>70</v>
      </c>
      <c r="K21" s="60">
        <v>8.31</v>
      </c>
      <c r="L21" s="60">
        <v>9.31</v>
      </c>
      <c r="M21" s="74">
        <v>10.87</v>
      </c>
      <c r="N21" s="60">
        <v>160.41999999999999</v>
      </c>
      <c r="O21" s="60"/>
      <c r="P21" s="63">
        <v>287</v>
      </c>
      <c r="Q21" s="70">
        <v>131</v>
      </c>
      <c r="R21" s="5"/>
    </row>
    <row r="22" spans="2:18" ht="31.5" customHeight="1" thickBot="1" x14ac:dyDescent="0.3">
      <c r="B22" s="203" t="s">
        <v>87</v>
      </c>
      <c r="C22" s="234"/>
      <c r="D22" s="57">
        <v>110</v>
      </c>
      <c r="E22" s="58">
        <v>2.2999999999999998</v>
      </c>
      <c r="F22" s="60">
        <v>4.07</v>
      </c>
      <c r="G22" s="60">
        <v>10.54</v>
      </c>
      <c r="H22" s="72">
        <v>88</v>
      </c>
      <c r="I22" s="60"/>
      <c r="J22" s="72">
        <v>130</v>
      </c>
      <c r="K22" s="60">
        <v>2.71</v>
      </c>
      <c r="L22" s="60">
        <v>4.82</v>
      </c>
      <c r="M22" s="75">
        <v>12.46</v>
      </c>
      <c r="N22" s="72">
        <v>104</v>
      </c>
      <c r="O22" s="60"/>
      <c r="P22" s="63">
        <v>132</v>
      </c>
      <c r="Q22" s="70">
        <v>132</v>
      </c>
      <c r="R22" s="5"/>
    </row>
    <row r="23" spans="2:18" ht="31.5" customHeight="1" thickBot="1" x14ac:dyDescent="0.3">
      <c r="B23" s="203" t="s">
        <v>100</v>
      </c>
      <c r="C23" s="234"/>
      <c r="D23" s="57">
        <v>150</v>
      </c>
      <c r="E23" s="58">
        <v>0.33</v>
      </c>
      <c r="F23" s="60">
        <v>0.02</v>
      </c>
      <c r="G23" s="60">
        <v>20.82</v>
      </c>
      <c r="H23" s="72">
        <v>85</v>
      </c>
      <c r="I23" s="60"/>
      <c r="J23" s="72">
        <v>180</v>
      </c>
      <c r="K23" s="60">
        <v>0.4</v>
      </c>
      <c r="L23" s="60">
        <v>0.02</v>
      </c>
      <c r="M23" s="75">
        <v>24.99</v>
      </c>
      <c r="N23" s="72">
        <v>101.7</v>
      </c>
      <c r="O23" s="60" t="s">
        <v>15</v>
      </c>
      <c r="P23" s="63">
        <v>376</v>
      </c>
      <c r="Q23" s="70">
        <v>97</v>
      </c>
      <c r="R23" s="5"/>
    </row>
    <row r="24" spans="2:18" ht="23.25" customHeight="1" thickBot="1" x14ac:dyDescent="0.3">
      <c r="B24" s="236" t="s">
        <v>16</v>
      </c>
      <c r="C24" s="237"/>
      <c r="D24" s="76">
        <v>40</v>
      </c>
      <c r="E24" s="77">
        <v>2.64</v>
      </c>
      <c r="F24" s="59">
        <v>0.48</v>
      </c>
      <c r="G24" s="60">
        <v>13.36</v>
      </c>
      <c r="H24" s="78">
        <v>69.599999999999994</v>
      </c>
      <c r="I24" s="59"/>
      <c r="J24" s="72">
        <v>50</v>
      </c>
      <c r="K24" s="59">
        <v>3.3</v>
      </c>
      <c r="L24" s="60">
        <v>0.6</v>
      </c>
      <c r="M24" s="79">
        <v>16.7</v>
      </c>
      <c r="N24" s="78">
        <v>87</v>
      </c>
      <c r="O24" s="60"/>
      <c r="P24" s="80"/>
      <c r="Q24" s="70"/>
      <c r="R24" s="5"/>
    </row>
    <row r="25" spans="2:18" s="10" customFormat="1" ht="24" customHeight="1" thickBot="1" x14ac:dyDescent="0.25">
      <c r="B25" s="81"/>
      <c r="C25" s="82"/>
      <c r="D25" s="33">
        <f t="shared" ref="D25:N25" si="0">SUM(D19:D24)</f>
        <v>530</v>
      </c>
      <c r="E25" s="33">
        <f t="shared" si="0"/>
        <v>14.44</v>
      </c>
      <c r="F25" s="33">
        <f t="shared" si="0"/>
        <v>13.950000000000001</v>
      </c>
      <c r="G25" s="66">
        <f t="shared" si="0"/>
        <v>62.48</v>
      </c>
      <c r="H25" s="33">
        <f t="shared" si="0"/>
        <v>435.22</v>
      </c>
      <c r="I25" s="33"/>
      <c r="J25" s="68">
        <f t="shared" si="0"/>
        <v>660</v>
      </c>
      <c r="K25" s="33">
        <f t="shared" si="0"/>
        <v>18.72</v>
      </c>
      <c r="L25" s="66">
        <f t="shared" si="0"/>
        <v>18.040000000000003</v>
      </c>
      <c r="M25" s="33">
        <f t="shared" si="0"/>
        <v>77.25</v>
      </c>
      <c r="N25" s="33">
        <f t="shared" si="0"/>
        <v>548.58999999999992</v>
      </c>
      <c r="O25" s="66"/>
      <c r="P25" s="51"/>
      <c r="Q25" s="83"/>
      <c r="R25" s="11"/>
    </row>
    <row r="26" spans="2:18" ht="19.5" thickBot="1" x14ac:dyDescent="0.3">
      <c r="B26" s="245" t="s">
        <v>67</v>
      </c>
      <c r="C26" s="275"/>
      <c r="D26" s="271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67"/>
      <c r="R26" s="4"/>
    </row>
    <row r="27" spans="2:18" ht="30" customHeight="1" thickBot="1" x14ac:dyDescent="0.3">
      <c r="B27" s="192" t="s">
        <v>92</v>
      </c>
      <c r="C27" s="193"/>
      <c r="D27" s="29">
        <v>170</v>
      </c>
      <c r="E27" s="30">
        <v>5.18</v>
      </c>
      <c r="F27" s="29">
        <v>4.6100000000000003</v>
      </c>
      <c r="G27" s="29">
        <v>8.57</v>
      </c>
      <c r="H27" s="29">
        <v>96</v>
      </c>
      <c r="I27" s="29"/>
      <c r="J27" s="29">
        <v>180</v>
      </c>
      <c r="K27" s="29">
        <v>5.48</v>
      </c>
      <c r="L27" s="29">
        <v>4.88</v>
      </c>
      <c r="M27" s="29">
        <v>9.07</v>
      </c>
      <c r="N27" s="29">
        <v>102</v>
      </c>
      <c r="O27" s="29"/>
      <c r="P27" s="84">
        <v>400</v>
      </c>
      <c r="Q27" s="47">
        <v>99</v>
      </c>
      <c r="R27" s="5"/>
    </row>
    <row r="28" spans="2:18" ht="22.5" customHeight="1" thickBot="1" x14ac:dyDescent="0.3">
      <c r="B28" s="194" t="s">
        <v>93</v>
      </c>
      <c r="C28" s="195"/>
      <c r="D28" s="45">
        <v>35</v>
      </c>
      <c r="E28" s="77">
        <v>4.6100000000000003</v>
      </c>
      <c r="F28" s="59">
        <v>2.74</v>
      </c>
      <c r="G28" s="59">
        <v>14.59</v>
      </c>
      <c r="H28" s="78">
        <v>101</v>
      </c>
      <c r="I28" s="45"/>
      <c r="J28" s="45">
        <v>70</v>
      </c>
      <c r="K28" s="77">
        <v>9.2200000000000006</v>
      </c>
      <c r="L28" s="59">
        <v>5.48</v>
      </c>
      <c r="M28" s="59">
        <v>29.18</v>
      </c>
      <c r="N28" s="78">
        <v>202</v>
      </c>
      <c r="O28" s="60"/>
      <c r="P28" s="132">
        <v>458.50400000000002</v>
      </c>
      <c r="Q28" s="133">
        <v>157.15600000000001</v>
      </c>
      <c r="R28" s="5"/>
    </row>
    <row r="29" spans="2:18" s="10" customFormat="1" ht="23.25" customHeight="1" thickBot="1" x14ac:dyDescent="0.25">
      <c r="B29" s="190"/>
      <c r="C29" s="197"/>
      <c r="D29" s="33">
        <f>SUM(D27:D28)</f>
        <v>205</v>
      </c>
      <c r="E29" s="33">
        <f>SUM(E27:E28)</f>
        <v>9.7899999999999991</v>
      </c>
      <c r="F29" s="33">
        <f>SUM(F27:F28)</f>
        <v>7.3500000000000005</v>
      </c>
      <c r="G29" s="33">
        <f>SUM(G27:G28)</f>
        <v>23.16</v>
      </c>
      <c r="H29" s="33">
        <f>SUM(H27:H28)</f>
        <v>197</v>
      </c>
      <c r="I29" s="33"/>
      <c r="J29" s="33">
        <f>SUM(J27:J28)</f>
        <v>250</v>
      </c>
      <c r="K29" s="33">
        <f>SUM(K27:K28)</f>
        <v>14.700000000000001</v>
      </c>
      <c r="L29" s="33">
        <f>SUM(L27:L28)</f>
        <v>10.36</v>
      </c>
      <c r="M29" s="33">
        <f>SUM(M27:M28)</f>
        <v>38.25</v>
      </c>
      <c r="N29" s="33">
        <f>SUM(N27:N28)</f>
        <v>304</v>
      </c>
      <c r="O29" s="33"/>
      <c r="P29" s="51"/>
      <c r="Q29" s="51"/>
      <c r="R29" s="11"/>
    </row>
    <row r="30" spans="2:18" ht="19.5" thickBot="1" x14ac:dyDescent="0.3">
      <c r="B30" s="271" t="s">
        <v>66</v>
      </c>
      <c r="C30" s="259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268"/>
      <c r="Q30" s="284"/>
      <c r="R30" s="4"/>
    </row>
    <row r="31" spans="2:18" ht="22.5" customHeight="1" thickBot="1" x14ac:dyDescent="0.3">
      <c r="B31" s="196" t="s">
        <v>94</v>
      </c>
      <c r="C31" s="299"/>
      <c r="D31" s="29">
        <v>130</v>
      </c>
      <c r="E31" s="30">
        <v>7.61</v>
      </c>
      <c r="F31" s="29">
        <v>6.68</v>
      </c>
      <c r="G31" s="29">
        <v>20.66</v>
      </c>
      <c r="H31" s="29">
        <v>171.6</v>
      </c>
      <c r="I31" s="29"/>
      <c r="J31" s="29">
        <v>150</v>
      </c>
      <c r="K31" s="30">
        <v>9.2899999999999991</v>
      </c>
      <c r="L31" s="29">
        <v>10.01</v>
      </c>
      <c r="M31" s="29">
        <v>22.71</v>
      </c>
      <c r="N31" s="29">
        <v>218</v>
      </c>
      <c r="O31" s="29"/>
      <c r="P31" s="134">
        <v>206.20400000000001</v>
      </c>
      <c r="Q31" s="134">
        <v>133.13399999999999</v>
      </c>
      <c r="R31" s="5"/>
    </row>
    <row r="32" spans="2:18" s="28" customFormat="1" ht="22.5" customHeight="1" thickBot="1" x14ac:dyDescent="0.35">
      <c r="B32" s="196" t="s">
        <v>88</v>
      </c>
      <c r="C32" s="197"/>
      <c r="D32" s="30">
        <v>200</v>
      </c>
      <c r="E32" s="30">
        <v>2.97</v>
      </c>
      <c r="F32" s="29">
        <v>2.36</v>
      </c>
      <c r="G32" s="29">
        <v>15.9</v>
      </c>
      <c r="H32" s="29">
        <v>99</v>
      </c>
      <c r="I32" s="29"/>
      <c r="J32" s="114">
        <v>200</v>
      </c>
      <c r="K32" s="29">
        <v>2.97</v>
      </c>
      <c r="L32" s="29">
        <v>2.36</v>
      </c>
      <c r="M32" s="29">
        <v>15.9</v>
      </c>
      <c r="N32" s="29">
        <v>99</v>
      </c>
      <c r="O32" s="29"/>
      <c r="P32" s="84">
        <v>394</v>
      </c>
      <c r="Q32" s="84">
        <v>122</v>
      </c>
      <c r="R32" s="5"/>
    </row>
    <row r="33" spans="2:18" ht="22.5" customHeight="1" thickBot="1" x14ac:dyDescent="0.3">
      <c r="B33" s="290" t="s">
        <v>19</v>
      </c>
      <c r="C33" s="300"/>
      <c r="D33" s="45">
        <v>30</v>
      </c>
      <c r="E33" s="77">
        <v>2.37</v>
      </c>
      <c r="F33" s="59">
        <v>0.3</v>
      </c>
      <c r="G33" s="59">
        <v>14.49</v>
      </c>
      <c r="H33" s="78">
        <v>51.56</v>
      </c>
      <c r="I33" s="45"/>
      <c r="J33" s="88">
        <v>40</v>
      </c>
      <c r="K33" s="59">
        <v>3.16</v>
      </c>
      <c r="L33" s="59">
        <v>0.4</v>
      </c>
      <c r="M33" s="79">
        <v>19.32</v>
      </c>
      <c r="N33" s="78">
        <v>68.739999999999995</v>
      </c>
      <c r="O33" s="60"/>
      <c r="P33" s="29"/>
      <c r="Q33" s="29"/>
      <c r="R33" s="5"/>
    </row>
    <row r="34" spans="2:18" ht="22.5" customHeight="1" thickBot="1" x14ac:dyDescent="0.3">
      <c r="B34" s="196" t="s">
        <v>130</v>
      </c>
      <c r="C34" s="244"/>
      <c r="D34" s="45">
        <v>40</v>
      </c>
      <c r="E34" s="45">
        <v>0.6</v>
      </c>
      <c r="F34" s="45">
        <v>0.2</v>
      </c>
      <c r="G34" s="45">
        <v>8.4</v>
      </c>
      <c r="H34" s="45">
        <v>38</v>
      </c>
      <c r="I34" s="45"/>
      <c r="J34" s="45">
        <v>60</v>
      </c>
      <c r="K34" s="45">
        <v>0.9</v>
      </c>
      <c r="L34" s="45">
        <v>0.3</v>
      </c>
      <c r="M34" s="131">
        <v>12.6</v>
      </c>
      <c r="N34" s="45">
        <v>57</v>
      </c>
      <c r="O34" s="77"/>
      <c r="P34" s="84">
        <v>368</v>
      </c>
      <c r="Q34" s="84">
        <v>67</v>
      </c>
      <c r="R34" s="5"/>
    </row>
    <row r="35" spans="2:18" s="10" customFormat="1" ht="20.25" customHeight="1" thickBot="1" x14ac:dyDescent="0.25">
      <c r="B35" s="31"/>
      <c r="C35" s="32"/>
      <c r="D35" s="33">
        <f>SUM(D31:D34)</f>
        <v>400</v>
      </c>
      <c r="E35" s="34">
        <f>SUM(E31:E34)</f>
        <v>13.549999999999999</v>
      </c>
      <c r="F35" s="33">
        <f>SUM(F31:F34)</f>
        <v>9.5399999999999991</v>
      </c>
      <c r="G35" s="33">
        <f>SUM(G31:G34)</f>
        <v>59.45</v>
      </c>
      <c r="H35" s="33">
        <f>SUM(H31:H34)</f>
        <v>360.16</v>
      </c>
      <c r="I35" s="33"/>
      <c r="J35" s="33">
        <f>SUM(J31:J34)</f>
        <v>450</v>
      </c>
      <c r="K35" s="33">
        <f>SUM(K31:K34)</f>
        <v>16.32</v>
      </c>
      <c r="L35" s="33">
        <f>SUM(L31:L34)</f>
        <v>13.07</v>
      </c>
      <c r="M35" s="33">
        <f>SUM(M31:M34)</f>
        <v>70.53</v>
      </c>
      <c r="N35" s="33">
        <f>SUM(N31:N34)</f>
        <v>442.74</v>
      </c>
      <c r="O35" s="33"/>
      <c r="P35" s="33"/>
      <c r="Q35" s="33"/>
      <c r="R35" s="12"/>
    </row>
    <row r="36" spans="2:18" s="22" customFormat="1" ht="22.5" customHeight="1" thickBot="1" x14ac:dyDescent="0.35">
      <c r="B36" s="188" t="s">
        <v>114</v>
      </c>
      <c r="C36" s="189"/>
      <c r="D36" s="14">
        <f>D14+D17+D25+D29+D35</f>
        <v>1585</v>
      </c>
      <c r="E36" s="20">
        <f>E14+E17+E25+E29+E35</f>
        <v>43.459999999999994</v>
      </c>
      <c r="F36" s="14">
        <f>F14+F17+F25+F29+F35</f>
        <v>41.09</v>
      </c>
      <c r="G36" s="14">
        <f>G14+G17+G25+G29+G35</f>
        <v>204.05</v>
      </c>
      <c r="H36" s="14">
        <f>H14+H17+H25+H29+H35</f>
        <v>1341.5800000000002</v>
      </c>
      <c r="I36" s="14"/>
      <c r="J36" s="14">
        <f>J14+J17+J25+J29+J35</f>
        <v>1860</v>
      </c>
      <c r="K36" s="14">
        <f>K14+K17+K25+K29+K35</f>
        <v>56.6</v>
      </c>
      <c r="L36" s="14">
        <f>L14+L17+L25+L29+L35</f>
        <v>54.52</v>
      </c>
      <c r="M36" s="14">
        <f>M14+M17+M25+M29+M35</f>
        <v>253.54</v>
      </c>
      <c r="N36" s="14">
        <f>N14+N17+N25+N29+N35</f>
        <v>1707.33</v>
      </c>
      <c r="O36" s="14" t="str">
        <f>O23</f>
        <v>50мг</v>
      </c>
      <c r="P36" s="14"/>
      <c r="Q36" s="14"/>
      <c r="R36" s="21"/>
    </row>
  </sheetData>
  <mergeCells count="39">
    <mergeCell ref="B11:C11"/>
    <mergeCell ref="B13:C13"/>
    <mergeCell ref="B15:C15"/>
    <mergeCell ref="B18:C18"/>
    <mergeCell ref="B19:C19"/>
    <mergeCell ref="B7:B9"/>
    <mergeCell ref="C7:C9"/>
    <mergeCell ref="N7:N9"/>
    <mergeCell ref="O7:O9"/>
    <mergeCell ref="D7:D9"/>
    <mergeCell ref="E7:G7"/>
    <mergeCell ref="J7:J9"/>
    <mergeCell ref="K7:M7"/>
    <mergeCell ref="B36:C36"/>
    <mergeCell ref="B22:C22"/>
    <mergeCell ref="B16:C16"/>
    <mergeCell ref="B28:C28"/>
    <mergeCell ref="B29:C29"/>
    <mergeCell ref="B30:C30"/>
    <mergeCell ref="B31:C31"/>
    <mergeCell ref="B32:C32"/>
    <mergeCell ref="B33:C33"/>
    <mergeCell ref="B27:C27"/>
    <mergeCell ref="B20:C20"/>
    <mergeCell ref="B21:C21"/>
    <mergeCell ref="B23:C23"/>
    <mergeCell ref="B24:C24"/>
    <mergeCell ref="B26:C26"/>
    <mergeCell ref="B34:C34"/>
    <mergeCell ref="D26:Q26"/>
    <mergeCell ref="P30:Q30"/>
    <mergeCell ref="P7:P9"/>
    <mergeCell ref="Q7:Q9"/>
    <mergeCell ref="E8:G8"/>
    <mergeCell ref="K8:M8"/>
    <mergeCell ref="H7:H9"/>
    <mergeCell ref="I7:I9"/>
    <mergeCell ref="D15:Q15"/>
    <mergeCell ref="D18:Q18"/>
  </mergeCells>
  <printOptions horizontalCentered="1"/>
  <pageMargins left="0.19685039370078741" right="0.19685039370078741" top="0.39370078740157483" bottom="0.19685039370078741" header="0" footer="0"/>
  <pageSetup paperSize="9" scale="6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6"/>
  <sheetViews>
    <sheetView zoomScale="70" zoomScaleNormal="70" workbookViewId="0">
      <selection activeCell="S12" sqref="S12"/>
    </sheetView>
  </sheetViews>
  <sheetFormatPr defaultRowHeight="15" x14ac:dyDescent="0.25"/>
  <cols>
    <col min="1" max="1" width="0.85546875" style="6" customWidth="1"/>
    <col min="2" max="2" width="18.140625" style="6" customWidth="1"/>
    <col min="3" max="3" width="19.42578125" style="6" customWidth="1"/>
    <col min="4" max="4" width="11.42578125" style="6" bestFit="1" customWidth="1"/>
    <col min="5" max="7" width="9.28515625" style="6" bestFit="1" customWidth="1"/>
    <col min="8" max="8" width="22.5703125" style="6" customWidth="1"/>
    <col min="9" max="9" width="13.85546875" style="6" customWidth="1"/>
    <col min="10" max="10" width="10.5703125" style="6" bestFit="1" customWidth="1"/>
    <col min="11" max="13" width="9.28515625" style="6" bestFit="1" customWidth="1"/>
    <col min="14" max="14" width="23" style="6" customWidth="1"/>
    <col min="15" max="15" width="12.85546875" style="6" customWidth="1"/>
    <col min="16" max="16" width="17.14062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112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113</v>
      </c>
      <c r="P3" s="7"/>
      <c r="Q3" s="7"/>
    </row>
    <row r="4" spans="2:18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166</v>
      </c>
      <c r="P4" s="7"/>
      <c r="Q4" s="7"/>
    </row>
    <row r="5" spans="2:18" ht="18.75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181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79</v>
      </c>
      <c r="P6" s="7"/>
      <c r="Q6" s="7"/>
      <c r="R6" s="8"/>
    </row>
    <row r="7" spans="2:18" s="9" customFormat="1" ht="33.75" customHeight="1" x14ac:dyDescent="0.25">
      <c r="B7" s="227" t="s">
        <v>0</v>
      </c>
      <c r="C7" s="213" t="s">
        <v>1</v>
      </c>
      <c r="D7" s="185" t="s">
        <v>2</v>
      </c>
      <c r="E7" s="211" t="s">
        <v>3</v>
      </c>
      <c r="F7" s="211"/>
      <c r="G7" s="213"/>
      <c r="H7" s="207" t="s">
        <v>5</v>
      </c>
      <c r="I7" s="232" t="s">
        <v>6</v>
      </c>
      <c r="J7" s="207" t="s">
        <v>2</v>
      </c>
      <c r="K7" s="210" t="s">
        <v>3</v>
      </c>
      <c r="L7" s="211"/>
      <c r="M7" s="212"/>
      <c r="N7" s="213" t="s">
        <v>5</v>
      </c>
      <c r="O7" s="232" t="s">
        <v>6</v>
      </c>
      <c r="P7" s="185" t="s">
        <v>117</v>
      </c>
      <c r="Q7" s="227" t="s">
        <v>8</v>
      </c>
      <c r="R7" s="3"/>
    </row>
    <row r="8" spans="2:18" s="9" customFormat="1" ht="32.25" customHeight="1" thickBot="1" x14ac:dyDescent="0.3">
      <c r="B8" s="228"/>
      <c r="C8" s="214"/>
      <c r="D8" s="230"/>
      <c r="E8" s="223" t="s">
        <v>4</v>
      </c>
      <c r="F8" s="223"/>
      <c r="G8" s="224"/>
      <c r="H8" s="208"/>
      <c r="I8" s="233"/>
      <c r="J8" s="208"/>
      <c r="K8" s="225" t="s">
        <v>7</v>
      </c>
      <c r="L8" s="226"/>
      <c r="M8" s="222"/>
      <c r="N8" s="214"/>
      <c r="O8" s="233"/>
      <c r="P8" s="186"/>
      <c r="Q8" s="228"/>
      <c r="R8" s="3"/>
    </row>
    <row r="9" spans="2:18" s="9" customFormat="1" ht="19.5" thickBot="1" x14ac:dyDescent="0.3">
      <c r="B9" s="229"/>
      <c r="C9" s="224"/>
      <c r="D9" s="231"/>
      <c r="E9" s="146" t="s">
        <v>9</v>
      </c>
      <c r="F9" s="145" t="s">
        <v>10</v>
      </c>
      <c r="G9" s="145" t="s">
        <v>11</v>
      </c>
      <c r="H9" s="209"/>
      <c r="I9" s="215"/>
      <c r="J9" s="209"/>
      <c r="K9" s="145" t="s">
        <v>9</v>
      </c>
      <c r="L9" s="145" t="s">
        <v>10</v>
      </c>
      <c r="M9" s="147" t="s">
        <v>11</v>
      </c>
      <c r="N9" s="215"/>
      <c r="O9" s="215"/>
      <c r="P9" s="187"/>
      <c r="Q9" s="229"/>
      <c r="R9" s="3"/>
    </row>
    <row r="10" spans="2:18" ht="19.5" thickBot="1" x14ac:dyDescent="0.3">
      <c r="B10" s="155" t="s">
        <v>12</v>
      </c>
      <c r="C10" s="41"/>
      <c r="D10" s="42"/>
      <c r="E10" s="41"/>
      <c r="F10" s="41"/>
      <c r="G10" s="41"/>
      <c r="H10" s="41"/>
      <c r="I10" s="41"/>
      <c r="J10" s="41"/>
      <c r="K10" s="41"/>
      <c r="L10" s="41"/>
      <c r="M10" s="156"/>
      <c r="N10" s="41"/>
      <c r="O10" s="41"/>
      <c r="P10" s="42"/>
      <c r="Q10" s="44"/>
      <c r="R10" s="4"/>
    </row>
    <row r="11" spans="2:18" ht="27" customHeight="1" thickBot="1" x14ac:dyDescent="0.3">
      <c r="B11" s="196" t="s">
        <v>149</v>
      </c>
      <c r="C11" s="197"/>
      <c r="D11" s="45">
        <v>135</v>
      </c>
      <c r="E11" s="46">
        <v>2.95</v>
      </c>
      <c r="F11" s="45">
        <v>3.43</v>
      </c>
      <c r="G11" s="45">
        <v>19.88</v>
      </c>
      <c r="H11" s="45">
        <v>122.2</v>
      </c>
      <c r="I11" s="45"/>
      <c r="J11" s="45">
        <v>155</v>
      </c>
      <c r="K11" s="45">
        <v>3.4</v>
      </c>
      <c r="L11" s="45">
        <v>3.96</v>
      </c>
      <c r="M11" s="45">
        <v>22.94</v>
      </c>
      <c r="N11" s="45">
        <v>141</v>
      </c>
      <c r="O11" s="45"/>
      <c r="P11" s="47">
        <v>168</v>
      </c>
      <c r="Q11" s="47" t="s">
        <v>150</v>
      </c>
      <c r="R11" s="5"/>
    </row>
    <row r="12" spans="2:18" ht="23.25" customHeight="1" thickBot="1" x14ac:dyDescent="0.3">
      <c r="B12" s="290" t="s">
        <v>19</v>
      </c>
      <c r="C12" s="300"/>
      <c r="D12" s="45">
        <v>30</v>
      </c>
      <c r="E12" s="46">
        <v>2.37</v>
      </c>
      <c r="F12" s="45">
        <v>0.3</v>
      </c>
      <c r="G12" s="45">
        <v>14.49</v>
      </c>
      <c r="H12" s="45">
        <v>51.56</v>
      </c>
      <c r="I12" s="45"/>
      <c r="J12" s="45">
        <v>40</v>
      </c>
      <c r="K12" s="45">
        <v>3.16</v>
      </c>
      <c r="L12" s="45">
        <v>0.4</v>
      </c>
      <c r="M12" s="45">
        <v>19.32</v>
      </c>
      <c r="N12" s="45">
        <v>68.739999999999995</v>
      </c>
      <c r="O12" s="45"/>
      <c r="P12" s="47"/>
      <c r="Q12" s="47"/>
      <c r="R12" s="5"/>
    </row>
    <row r="13" spans="2:18" ht="27" customHeight="1" thickBot="1" x14ac:dyDescent="0.3">
      <c r="B13" s="196" t="s">
        <v>72</v>
      </c>
      <c r="C13" s="197"/>
      <c r="D13" s="45">
        <v>180</v>
      </c>
      <c r="E13" s="46">
        <v>0.06</v>
      </c>
      <c r="F13" s="45">
        <v>0.02</v>
      </c>
      <c r="G13" s="45">
        <v>10</v>
      </c>
      <c r="H13" s="45">
        <v>40</v>
      </c>
      <c r="I13" s="45"/>
      <c r="J13" s="45">
        <v>200</v>
      </c>
      <c r="K13" s="45">
        <v>0.06</v>
      </c>
      <c r="L13" s="45">
        <v>0.02</v>
      </c>
      <c r="M13" s="45">
        <v>11.1</v>
      </c>
      <c r="N13" s="45">
        <v>44</v>
      </c>
      <c r="O13" s="45"/>
      <c r="P13" s="47">
        <v>392</v>
      </c>
      <c r="Q13" s="47">
        <v>108</v>
      </c>
      <c r="R13" s="5"/>
    </row>
    <row r="14" spans="2:18" ht="25.5" customHeight="1" thickBot="1" x14ac:dyDescent="0.3">
      <c r="B14" s="148"/>
      <c r="C14" s="48"/>
      <c r="D14" s="33">
        <f>SUM(D11:D13)</f>
        <v>345</v>
      </c>
      <c r="E14" s="158">
        <f>SUM(E11:E13)</f>
        <v>5.38</v>
      </c>
      <c r="F14" s="33">
        <f>SUM(F11:F13)</f>
        <v>3.75</v>
      </c>
      <c r="G14" s="158">
        <f>SUM(G11:G13)</f>
        <v>44.37</v>
      </c>
      <c r="H14" s="33">
        <f>SUM(H11:H13)</f>
        <v>213.76</v>
      </c>
      <c r="I14" s="158"/>
      <c r="J14" s="33">
        <f>SUM(J11:J13)</f>
        <v>395</v>
      </c>
      <c r="K14" s="158">
        <f>SUM(K11:K13)</f>
        <v>6.62</v>
      </c>
      <c r="L14" s="33">
        <f>SUM(L11:L13)</f>
        <v>4.38</v>
      </c>
      <c r="M14" s="158">
        <f>SUM(M11:M13)</f>
        <v>53.360000000000007</v>
      </c>
      <c r="N14" s="33">
        <f>SUM(N11:N13)</f>
        <v>253.74</v>
      </c>
      <c r="O14" s="158"/>
      <c r="P14" s="33"/>
      <c r="Q14" s="95"/>
      <c r="R14" s="5"/>
    </row>
    <row r="15" spans="2:18" ht="19.5" thickBot="1" x14ac:dyDescent="0.3">
      <c r="B15" s="240" t="s">
        <v>13</v>
      </c>
      <c r="C15" s="241"/>
      <c r="D15" s="242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4"/>
    </row>
    <row r="16" spans="2:18" ht="22.5" customHeight="1" thickBot="1" x14ac:dyDescent="0.3">
      <c r="B16" s="295" t="s">
        <v>95</v>
      </c>
      <c r="C16" s="296"/>
      <c r="D16" s="76">
        <v>100</v>
      </c>
      <c r="E16" s="58">
        <v>0.53</v>
      </c>
      <c r="F16" s="59">
        <v>0.2</v>
      </c>
      <c r="G16" s="60">
        <v>16.3</v>
      </c>
      <c r="H16" s="61">
        <v>68</v>
      </c>
      <c r="I16" s="60"/>
      <c r="J16" s="61">
        <v>100</v>
      </c>
      <c r="K16" s="59">
        <v>0.53</v>
      </c>
      <c r="L16" s="60">
        <v>0.2</v>
      </c>
      <c r="M16" s="45">
        <v>16.3</v>
      </c>
      <c r="N16" s="62">
        <v>68</v>
      </c>
      <c r="O16" s="59"/>
      <c r="P16" s="63">
        <v>399</v>
      </c>
      <c r="Q16" s="64">
        <v>12</v>
      </c>
      <c r="R16" s="4"/>
    </row>
    <row r="17" spans="2:18" ht="22.5" customHeight="1" thickBot="1" x14ac:dyDescent="0.3">
      <c r="B17" s="97"/>
      <c r="C17" s="98"/>
      <c r="D17" s="33">
        <f>SUM(D16)</f>
        <v>100</v>
      </c>
      <c r="E17" s="157">
        <f>SUM(E16)</f>
        <v>0.53</v>
      </c>
      <c r="F17" s="33">
        <f>SUM(F16)</f>
        <v>0.2</v>
      </c>
      <c r="G17" s="157">
        <f>SUM(G16)</f>
        <v>16.3</v>
      </c>
      <c r="H17" s="33">
        <f>SUM(H16)</f>
        <v>68</v>
      </c>
      <c r="I17" s="157"/>
      <c r="J17" s="33">
        <f>SUM(J16)</f>
        <v>100</v>
      </c>
      <c r="K17" s="33">
        <f>SUM(K16)</f>
        <v>0.53</v>
      </c>
      <c r="L17" s="157">
        <f>SUM(L16)</f>
        <v>0.2</v>
      </c>
      <c r="M17" s="33">
        <f>SUM(M16)</f>
        <v>16.3</v>
      </c>
      <c r="N17" s="157">
        <f>SUM(N16)</f>
        <v>68</v>
      </c>
      <c r="O17" s="33"/>
      <c r="P17" s="111"/>
      <c r="Q17" s="47"/>
      <c r="R17" s="4"/>
    </row>
    <row r="18" spans="2:18" ht="26.25" customHeight="1" thickBot="1" x14ac:dyDescent="0.3">
      <c r="B18" s="245" t="s">
        <v>14</v>
      </c>
      <c r="C18" s="246"/>
      <c r="D18" s="271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67"/>
      <c r="R18" s="4"/>
    </row>
    <row r="19" spans="2:18" ht="27" customHeight="1" thickBot="1" x14ac:dyDescent="0.3">
      <c r="B19" s="203" t="s">
        <v>110</v>
      </c>
      <c r="C19" s="247"/>
      <c r="D19" s="45">
        <v>30</v>
      </c>
      <c r="E19" s="101">
        <v>0.24</v>
      </c>
      <c r="F19" s="115">
        <v>0.03</v>
      </c>
      <c r="G19" s="102">
        <v>0.51</v>
      </c>
      <c r="H19" s="109">
        <v>3.9</v>
      </c>
      <c r="I19" s="103"/>
      <c r="J19" s="116">
        <v>50</v>
      </c>
      <c r="K19" s="62">
        <v>0.4</v>
      </c>
      <c r="L19" s="62">
        <v>0.05</v>
      </c>
      <c r="M19" s="73">
        <v>0.85</v>
      </c>
      <c r="N19" s="62">
        <v>6.5</v>
      </c>
      <c r="O19" s="62"/>
      <c r="P19" s="117" t="s">
        <v>58</v>
      </c>
      <c r="Q19" s="118">
        <v>110</v>
      </c>
      <c r="R19" s="5"/>
    </row>
    <row r="20" spans="2:18" ht="42.75" customHeight="1" thickBot="1" x14ac:dyDescent="0.3">
      <c r="B20" s="203" t="s">
        <v>90</v>
      </c>
      <c r="C20" s="249"/>
      <c r="D20" s="57">
        <v>150</v>
      </c>
      <c r="E20" s="58">
        <v>3</v>
      </c>
      <c r="F20" s="60">
        <v>2.7</v>
      </c>
      <c r="G20" s="60">
        <v>9.48</v>
      </c>
      <c r="H20" s="72">
        <v>74.14</v>
      </c>
      <c r="I20" s="60"/>
      <c r="J20" s="119">
        <v>180</v>
      </c>
      <c r="K20" s="120">
        <v>3.6</v>
      </c>
      <c r="L20" s="120">
        <v>3.24</v>
      </c>
      <c r="M20" s="79">
        <v>11.38</v>
      </c>
      <c r="N20" s="121">
        <v>88.97</v>
      </c>
      <c r="O20" s="120"/>
      <c r="P20" s="130">
        <v>83.120999999999995</v>
      </c>
      <c r="Q20" s="131">
        <v>130.83000000000001</v>
      </c>
      <c r="R20" s="5"/>
    </row>
    <row r="21" spans="2:18" ht="25.5" customHeight="1" thickBot="1" x14ac:dyDescent="0.3">
      <c r="B21" s="203" t="s">
        <v>91</v>
      </c>
      <c r="C21" s="234"/>
      <c r="D21" s="57">
        <v>50</v>
      </c>
      <c r="E21" s="58">
        <v>5.93</v>
      </c>
      <c r="F21" s="60">
        <v>6.65</v>
      </c>
      <c r="G21" s="60">
        <v>7.77</v>
      </c>
      <c r="H21" s="72">
        <v>114.58</v>
      </c>
      <c r="I21" s="60"/>
      <c r="J21" s="60">
        <v>70</v>
      </c>
      <c r="K21" s="60">
        <v>8.31</v>
      </c>
      <c r="L21" s="60">
        <v>9.31</v>
      </c>
      <c r="M21" s="74">
        <v>10.87</v>
      </c>
      <c r="N21" s="60">
        <v>160.41999999999999</v>
      </c>
      <c r="O21" s="60"/>
      <c r="P21" s="63">
        <v>287</v>
      </c>
      <c r="Q21" s="70">
        <v>131</v>
      </c>
      <c r="R21" s="5"/>
    </row>
    <row r="22" spans="2:18" ht="31.5" customHeight="1" thickBot="1" x14ac:dyDescent="0.3">
      <c r="B22" s="203" t="s">
        <v>87</v>
      </c>
      <c r="C22" s="234"/>
      <c r="D22" s="57">
        <v>110</v>
      </c>
      <c r="E22" s="58">
        <v>2.2999999999999998</v>
      </c>
      <c r="F22" s="60">
        <v>4.07</v>
      </c>
      <c r="G22" s="60">
        <v>10.54</v>
      </c>
      <c r="H22" s="72">
        <v>88</v>
      </c>
      <c r="I22" s="60"/>
      <c r="J22" s="72">
        <v>130</v>
      </c>
      <c r="K22" s="60">
        <v>2.71</v>
      </c>
      <c r="L22" s="60">
        <v>4.82</v>
      </c>
      <c r="M22" s="75">
        <v>12.46</v>
      </c>
      <c r="N22" s="72">
        <v>104</v>
      </c>
      <c r="O22" s="60"/>
      <c r="P22" s="63">
        <v>132</v>
      </c>
      <c r="Q22" s="70">
        <v>132</v>
      </c>
      <c r="R22" s="5"/>
    </row>
    <row r="23" spans="2:18" ht="31.5" customHeight="1" thickBot="1" x14ac:dyDescent="0.3">
      <c r="B23" s="203" t="s">
        <v>100</v>
      </c>
      <c r="C23" s="234"/>
      <c r="D23" s="57">
        <v>150</v>
      </c>
      <c r="E23" s="58">
        <v>0.33</v>
      </c>
      <c r="F23" s="60">
        <v>0.02</v>
      </c>
      <c r="G23" s="60">
        <v>20.82</v>
      </c>
      <c r="H23" s="72">
        <v>85</v>
      </c>
      <c r="I23" s="60"/>
      <c r="J23" s="72">
        <v>180</v>
      </c>
      <c r="K23" s="60">
        <v>0.4</v>
      </c>
      <c r="L23" s="60">
        <v>0.02</v>
      </c>
      <c r="M23" s="75">
        <v>24.99</v>
      </c>
      <c r="N23" s="72">
        <v>101.7</v>
      </c>
      <c r="O23" s="60"/>
      <c r="P23" s="63">
        <v>376</v>
      </c>
      <c r="Q23" s="70">
        <v>97</v>
      </c>
      <c r="R23" s="5"/>
    </row>
    <row r="24" spans="2:18" ht="23.25" customHeight="1" thickBot="1" x14ac:dyDescent="0.3">
      <c r="B24" s="236" t="s">
        <v>16</v>
      </c>
      <c r="C24" s="237"/>
      <c r="D24" s="76">
        <v>40</v>
      </c>
      <c r="E24" s="77">
        <v>2.64</v>
      </c>
      <c r="F24" s="59">
        <v>0.48</v>
      </c>
      <c r="G24" s="60">
        <v>13.36</v>
      </c>
      <c r="H24" s="78">
        <v>69.599999999999994</v>
      </c>
      <c r="I24" s="59"/>
      <c r="J24" s="72">
        <v>50</v>
      </c>
      <c r="K24" s="59">
        <v>3.3</v>
      </c>
      <c r="L24" s="60">
        <v>0.6</v>
      </c>
      <c r="M24" s="79">
        <v>16.7</v>
      </c>
      <c r="N24" s="78">
        <v>87</v>
      </c>
      <c r="O24" s="60"/>
      <c r="P24" s="80"/>
      <c r="Q24" s="70"/>
      <c r="R24" s="5"/>
    </row>
    <row r="25" spans="2:18" s="10" customFormat="1" ht="24" customHeight="1" thickBot="1" x14ac:dyDescent="0.25">
      <c r="B25" s="153"/>
      <c r="C25" s="154"/>
      <c r="D25" s="33">
        <f t="shared" ref="D25:N25" si="0">SUM(D19:D24)</f>
        <v>530</v>
      </c>
      <c r="E25" s="33">
        <f t="shared" si="0"/>
        <v>14.44</v>
      </c>
      <c r="F25" s="33">
        <f t="shared" si="0"/>
        <v>13.950000000000001</v>
      </c>
      <c r="G25" s="157">
        <f t="shared" si="0"/>
        <v>62.48</v>
      </c>
      <c r="H25" s="33">
        <f t="shared" si="0"/>
        <v>435.22</v>
      </c>
      <c r="I25" s="33"/>
      <c r="J25" s="144">
        <f t="shared" si="0"/>
        <v>660</v>
      </c>
      <c r="K25" s="33">
        <f t="shared" si="0"/>
        <v>18.72</v>
      </c>
      <c r="L25" s="157">
        <f t="shared" si="0"/>
        <v>18.040000000000003</v>
      </c>
      <c r="M25" s="33">
        <f t="shared" si="0"/>
        <v>77.25</v>
      </c>
      <c r="N25" s="33">
        <f t="shared" si="0"/>
        <v>548.58999999999992</v>
      </c>
      <c r="O25" s="157"/>
      <c r="P25" s="51"/>
      <c r="Q25" s="83"/>
      <c r="R25" s="11"/>
    </row>
    <row r="26" spans="2:18" ht="19.5" thickBot="1" x14ac:dyDescent="0.3">
      <c r="B26" s="245" t="s">
        <v>67</v>
      </c>
      <c r="C26" s="275"/>
      <c r="D26" s="271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67"/>
      <c r="R26" s="4"/>
    </row>
    <row r="27" spans="2:18" ht="30" customHeight="1" thickBot="1" x14ac:dyDescent="0.3">
      <c r="B27" s="196" t="s">
        <v>72</v>
      </c>
      <c r="C27" s="197"/>
      <c r="D27" s="29">
        <v>160</v>
      </c>
      <c r="E27" s="30">
        <v>0.04</v>
      </c>
      <c r="F27" s="29">
        <v>0.01</v>
      </c>
      <c r="G27" s="29">
        <v>7.46</v>
      </c>
      <c r="H27" s="29">
        <v>29.86</v>
      </c>
      <c r="I27" s="29"/>
      <c r="J27" s="29">
        <v>180</v>
      </c>
      <c r="K27" s="29">
        <v>0.06</v>
      </c>
      <c r="L27" s="29">
        <v>0.02</v>
      </c>
      <c r="M27" s="29">
        <v>10</v>
      </c>
      <c r="N27" s="29">
        <v>40</v>
      </c>
      <c r="O27" s="29"/>
      <c r="P27" s="84">
        <v>392</v>
      </c>
      <c r="Q27" s="47">
        <v>108</v>
      </c>
      <c r="R27" s="5"/>
    </row>
    <row r="28" spans="2:18" ht="22.5" customHeight="1" thickBot="1" x14ac:dyDescent="0.3">
      <c r="B28" s="194" t="s">
        <v>93</v>
      </c>
      <c r="C28" s="195"/>
      <c r="D28" s="45">
        <v>35</v>
      </c>
      <c r="E28" s="77">
        <v>4.6100000000000003</v>
      </c>
      <c r="F28" s="59">
        <v>2.74</v>
      </c>
      <c r="G28" s="59">
        <v>14.59</v>
      </c>
      <c r="H28" s="78">
        <v>101</v>
      </c>
      <c r="I28" s="45"/>
      <c r="J28" s="45">
        <v>70</v>
      </c>
      <c r="K28" s="77">
        <v>9.2200000000000006</v>
      </c>
      <c r="L28" s="59">
        <v>5.48</v>
      </c>
      <c r="M28" s="59">
        <v>29.18</v>
      </c>
      <c r="N28" s="78">
        <v>202</v>
      </c>
      <c r="O28" s="60"/>
      <c r="P28" s="132">
        <v>458.50400000000002</v>
      </c>
      <c r="Q28" s="133">
        <v>157.15600000000001</v>
      </c>
      <c r="R28" s="5"/>
    </row>
    <row r="29" spans="2:18" s="10" customFormat="1" ht="23.25" customHeight="1" thickBot="1" x14ac:dyDescent="0.25">
      <c r="B29" s="190"/>
      <c r="C29" s="197"/>
      <c r="D29" s="33">
        <f>SUM(D27:D28)</f>
        <v>195</v>
      </c>
      <c r="E29" s="33">
        <f>SUM(E27:E28)</f>
        <v>4.6500000000000004</v>
      </c>
      <c r="F29" s="33">
        <f>SUM(F27:F28)</f>
        <v>2.75</v>
      </c>
      <c r="G29" s="33">
        <f>SUM(G27:G28)</f>
        <v>22.05</v>
      </c>
      <c r="H29" s="33">
        <f>SUM(H27:H28)</f>
        <v>130.86000000000001</v>
      </c>
      <c r="I29" s="33"/>
      <c r="J29" s="33">
        <f>SUM(J27:J28)</f>
        <v>250</v>
      </c>
      <c r="K29" s="33">
        <f>SUM(K27:K28)</f>
        <v>9.2800000000000011</v>
      </c>
      <c r="L29" s="33">
        <f>SUM(L27:L28)</f>
        <v>5.5</v>
      </c>
      <c r="M29" s="33">
        <f>SUM(M27:M28)</f>
        <v>39.18</v>
      </c>
      <c r="N29" s="33">
        <f>SUM(N27:N28)</f>
        <v>242</v>
      </c>
      <c r="O29" s="33"/>
      <c r="P29" s="51"/>
      <c r="Q29" s="51"/>
      <c r="R29" s="11"/>
    </row>
    <row r="30" spans="2:18" ht="19.5" thickBot="1" x14ac:dyDescent="0.3">
      <c r="B30" s="271" t="s">
        <v>66</v>
      </c>
      <c r="C30" s="259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268"/>
      <c r="Q30" s="284"/>
      <c r="R30" s="4"/>
    </row>
    <row r="31" spans="2:18" ht="22.5" customHeight="1" thickBot="1" x14ac:dyDescent="0.3">
      <c r="B31" s="196" t="s">
        <v>80</v>
      </c>
      <c r="C31" s="299"/>
      <c r="D31" s="29">
        <v>135</v>
      </c>
      <c r="E31" s="30">
        <v>4.9400000000000004</v>
      </c>
      <c r="F31" s="29">
        <v>3.8</v>
      </c>
      <c r="G31" s="29">
        <v>23.73</v>
      </c>
      <c r="H31" s="29">
        <v>148.94</v>
      </c>
      <c r="I31" s="29"/>
      <c r="J31" s="29">
        <v>155</v>
      </c>
      <c r="K31" s="30">
        <v>5.68</v>
      </c>
      <c r="L31" s="29">
        <v>4.3600000000000003</v>
      </c>
      <c r="M31" s="29">
        <v>27.25</v>
      </c>
      <c r="N31" s="29">
        <v>171</v>
      </c>
      <c r="O31" s="29"/>
      <c r="P31" s="134">
        <v>205.20400000000001</v>
      </c>
      <c r="Q31" s="134">
        <v>152.13399999999999</v>
      </c>
      <c r="R31" s="5"/>
    </row>
    <row r="32" spans="2:18" s="28" customFormat="1" ht="22.5" customHeight="1" thickBot="1" x14ac:dyDescent="0.3">
      <c r="B32" s="196" t="s">
        <v>72</v>
      </c>
      <c r="C32" s="197"/>
      <c r="D32" s="30">
        <v>200</v>
      </c>
      <c r="E32" s="30">
        <v>7.0000000000000007E-2</v>
      </c>
      <c r="F32" s="29">
        <v>0.02</v>
      </c>
      <c r="G32" s="29">
        <v>11</v>
      </c>
      <c r="H32" s="29">
        <v>44</v>
      </c>
      <c r="I32" s="29"/>
      <c r="J32" s="30">
        <v>200</v>
      </c>
      <c r="K32" s="30">
        <v>7.0000000000000007E-2</v>
      </c>
      <c r="L32" s="29">
        <v>0.02</v>
      </c>
      <c r="M32" s="29">
        <v>11</v>
      </c>
      <c r="N32" s="29">
        <v>44</v>
      </c>
      <c r="O32" s="29"/>
      <c r="P32" s="84">
        <v>393</v>
      </c>
      <c r="Q32" s="84">
        <v>108</v>
      </c>
      <c r="R32" s="5"/>
    </row>
    <row r="33" spans="2:18" ht="22.5" customHeight="1" thickBot="1" x14ac:dyDescent="0.3">
      <c r="B33" s="290" t="s">
        <v>19</v>
      </c>
      <c r="C33" s="300"/>
      <c r="D33" s="45">
        <v>30</v>
      </c>
      <c r="E33" s="77">
        <v>2.37</v>
      </c>
      <c r="F33" s="59">
        <v>0.3</v>
      </c>
      <c r="G33" s="59">
        <v>14.49</v>
      </c>
      <c r="H33" s="78">
        <v>51.56</v>
      </c>
      <c r="I33" s="45"/>
      <c r="J33" s="88">
        <v>40</v>
      </c>
      <c r="K33" s="59">
        <v>3.16</v>
      </c>
      <c r="L33" s="59">
        <v>0.4</v>
      </c>
      <c r="M33" s="79">
        <v>19.32</v>
      </c>
      <c r="N33" s="78">
        <v>68.739999999999995</v>
      </c>
      <c r="O33" s="60"/>
      <c r="P33" s="29"/>
      <c r="Q33" s="29"/>
      <c r="R33" s="5"/>
    </row>
    <row r="34" spans="2:18" ht="22.5" customHeight="1" thickBot="1" x14ac:dyDescent="0.3">
      <c r="B34" s="196" t="s">
        <v>130</v>
      </c>
      <c r="C34" s="244"/>
      <c r="D34" s="45">
        <v>40</v>
      </c>
      <c r="E34" s="45">
        <v>0.6</v>
      </c>
      <c r="F34" s="45">
        <v>0.2</v>
      </c>
      <c r="G34" s="45">
        <v>8.4</v>
      </c>
      <c r="H34" s="45">
        <v>38</v>
      </c>
      <c r="I34" s="45"/>
      <c r="J34" s="45">
        <v>60</v>
      </c>
      <c r="K34" s="45">
        <v>0.9</v>
      </c>
      <c r="L34" s="45">
        <v>0.3</v>
      </c>
      <c r="M34" s="131">
        <v>12.6</v>
      </c>
      <c r="N34" s="45">
        <v>57</v>
      </c>
      <c r="O34" s="77"/>
      <c r="P34" s="84">
        <v>368</v>
      </c>
      <c r="Q34" s="84">
        <v>67</v>
      </c>
      <c r="R34" s="5"/>
    </row>
    <row r="35" spans="2:18" s="10" customFormat="1" ht="20.25" customHeight="1" thickBot="1" x14ac:dyDescent="0.25">
      <c r="B35" s="148"/>
      <c r="C35" s="32"/>
      <c r="D35" s="33">
        <f>SUM(D31:D34)</f>
        <v>405</v>
      </c>
      <c r="E35" s="34">
        <f>SUM(E31:E34)</f>
        <v>7.98</v>
      </c>
      <c r="F35" s="33">
        <f>SUM(F31:F34)</f>
        <v>4.32</v>
      </c>
      <c r="G35" s="33">
        <f>SUM(G31:G34)</f>
        <v>57.620000000000005</v>
      </c>
      <c r="H35" s="33">
        <f>SUM(H31:H34)</f>
        <v>282.5</v>
      </c>
      <c r="I35" s="33"/>
      <c r="J35" s="33">
        <f>SUM(J31:J34)</f>
        <v>455</v>
      </c>
      <c r="K35" s="33">
        <f>SUM(K31:K34)</f>
        <v>9.81</v>
      </c>
      <c r="L35" s="33">
        <f>SUM(L31:L34)</f>
        <v>5.08</v>
      </c>
      <c r="M35" s="33">
        <f>SUM(M31:M34)</f>
        <v>70.17</v>
      </c>
      <c r="N35" s="33">
        <f>SUM(N31:N34)</f>
        <v>340.74</v>
      </c>
      <c r="O35" s="33"/>
      <c r="P35" s="33"/>
      <c r="Q35" s="33"/>
      <c r="R35" s="12"/>
    </row>
    <row r="36" spans="2:18" s="22" customFormat="1" ht="22.5" customHeight="1" thickBot="1" x14ac:dyDescent="0.35">
      <c r="B36" s="188" t="s">
        <v>114</v>
      </c>
      <c r="C36" s="189"/>
      <c r="D36" s="14">
        <f>D14+D17+D25+D29+D35</f>
        <v>1575</v>
      </c>
      <c r="E36" s="20">
        <f>E14+E17+E25+E29+E35</f>
        <v>32.980000000000004</v>
      </c>
      <c r="F36" s="14">
        <f>F14+F17+F25+F29+F35</f>
        <v>24.970000000000002</v>
      </c>
      <c r="G36" s="14">
        <f>G14+G17+G25+G29+G35</f>
        <v>202.82000000000002</v>
      </c>
      <c r="H36" s="14">
        <f>H14+H17+H25+H29+H35</f>
        <v>1130.3400000000001</v>
      </c>
      <c r="I36" s="14"/>
      <c r="J36" s="14">
        <f>J14+J17+J25+J29+J35</f>
        <v>1860</v>
      </c>
      <c r="K36" s="14">
        <f>K14+K17+K25+K29+K35</f>
        <v>44.96</v>
      </c>
      <c r="L36" s="14">
        <f>L14+L17+L25+L29+L35</f>
        <v>33.200000000000003</v>
      </c>
      <c r="M36" s="14">
        <f>M14+M17+M25+M29+M35</f>
        <v>256.26000000000005</v>
      </c>
      <c r="N36" s="14">
        <f>N14+N17+N25+N29+N35</f>
        <v>1453.07</v>
      </c>
      <c r="O36" s="14"/>
      <c r="P36" s="14"/>
      <c r="Q36" s="14"/>
      <c r="R36" s="21"/>
    </row>
  </sheetData>
  <mergeCells count="40">
    <mergeCell ref="B34:C34"/>
    <mergeCell ref="B36:C36"/>
    <mergeCell ref="B18:C18"/>
    <mergeCell ref="D18:Q18"/>
    <mergeCell ref="B31:C31"/>
    <mergeCell ref="B32:C32"/>
    <mergeCell ref="B33:C33"/>
    <mergeCell ref="B29:C29"/>
    <mergeCell ref="B30:C30"/>
    <mergeCell ref="P30:Q30"/>
    <mergeCell ref="B19:C19"/>
    <mergeCell ref="B20:C20"/>
    <mergeCell ref="B21:C21"/>
    <mergeCell ref="B22:C22"/>
    <mergeCell ref="B23:C23"/>
    <mergeCell ref="B24:C24"/>
    <mergeCell ref="B26:C26"/>
    <mergeCell ref="D26:Q26"/>
    <mergeCell ref="B27:C27"/>
    <mergeCell ref="B28:C28"/>
    <mergeCell ref="B11:C11"/>
    <mergeCell ref="B13:C13"/>
    <mergeCell ref="B15:C15"/>
    <mergeCell ref="D15:Q15"/>
    <mergeCell ref="B16:C16"/>
    <mergeCell ref="B12:C12"/>
    <mergeCell ref="Q7:Q9"/>
    <mergeCell ref="K8:M8"/>
    <mergeCell ref="B7:B9"/>
    <mergeCell ref="C7:C9"/>
    <mergeCell ref="D7:D9"/>
    <mergeCell ref="E7:G7"/>
    <mergeCell ref="H7:H9"/>
    <mergeCell ref="I7:I9"/>
    <mergeCell ref="E8:G8"/>
    <mergeCell ref="J7:J9"/>
    <mergeCell ref="K7:M7"/>
    <mergeCell ref="N7:N9"/>
    <mergeCell ref="O7:O9"/>
    <mergeCell ref="P7:P9"/>
  </mergeCells>
  <printOptions horizontalCentered="1"/>
  <pageMargins left="0.19685039370078741" right="0.19685039370078741" top="0.39370078740157483" bottom="0.19685039370078741" header="0" footer="0"/>
  <pageSetup paperSize="9" scale="6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9"/>
  <sheetViews>
    <sheetView zoomScale="70" zoomScaleNormal="70" workbookViewId="0">
      <selection activeCell="B19" sqref="B19:Q19"/>
    </sheetView>
  </sheetViews>
  <sheetFormatPr defaultRowHeight="15" x14ac:dyDescent="0.25"/>
  <cols>
    <col min="1" max="1" width="0.85546875" style="6" customWidth="1"/>
    <col min="2" max="2" width="18.140625" style="6" customWidth="1"/>
    <col min="3" max="3" width="21.7109375" style="6" customWidth="1"/>
    <col min="4" max="4" width="11.42578125" style="6" bestFit="1" customWidth="1"/>
    <col min="5" max="7" width="9.28515625" style="6" bestFit="1" customWidth="1"/>
    <col min="8" max="8" width="21.28515625" style="6" customWidth="1"/>
    <col min="9" max="9" width="13.7109375" style="6" customWidth="1"/>
    <col min="10" max="10" width="10.5703125" style="6" bestFit="1" customWidth="1"/>
    <col min="11" max="13" width="9.28515625" style="6" bestFit="1" customWidth="1"/>
    <col min="14" max="14" width="22.42578125" style="6" customWidth="1"/>
    <col min="15" max="15" width="12.85546875" style="6" customWidth="1"/>
    <col min="16" max="16" width="15.14062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112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113</v>
      </c>
      <c r="P3" s="7"/>
      <c r="Q3" s="7"/>
    </row>
    <row r="4" spans="2:18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166</v>
      </c>
      <c r="P4" s="7"/>
      <c r="Q4" s="7"/>
    </row>
    <row r="5" spans="2:18" ht="18.75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167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78</v>
      </c>
      <c r="P6" s="7"/>
      <c r="Q6" s="7"/>
      <c r="R6" s="8"/>
    </row>
    <row r="7" spans="2:18" s="9" customFormat="1" ht="33.75" customHeight="1" x14ac:dyDescent="0.25">
      <c r="B7" s="227" t="s">
        <v>0</v>
      </c>
      <c r="C7" s="213" t="s">
        <v>1</v>
      </c>
      <c r="D7" s="185" t="s">
        <v>2</v>
      </c>
      <c r="E7" s="211" t="s">
        <v>3</v>
      </c>
      <c r="F7" s="211"/>
      <c r="G7" s="213"/>
      <c r="H7" s="207" t="s">
        <v>5</v>
      </c>
      <c r="I7" s="232" t="s">
        <v>6</v>
      </c>
      <c r="J7" s="207" t="s">
        <v>2</v>
      </c>
      <c r="K7" s="210" t="s">
        <v>3</v>
      </c>
      <c r="L7" s="211"/>
      <c r="M7" s="212"/>
      <c r="N7" s="213" t="s">
        <v>5</v>
      </c>
      <c r="O7" s="232" t="s">
        <v>6</v>
      </c>
      <c r="P7" s="185" t="s">
        <v>117</v>
      </c>
      <c r="Q7" s="227" t="s">
        <v>8</v>
      </c>
      <c r="R7" s="3"/>
    </row>
    <row r="8" spans="2:18" s="9" customFormat="1" ht="32.25" customHeight="1" thickBot="1" x14ac:dyDescent="0.3">
      <c r="B8" s="228"/>
      <c r="C8" s="214"/>
      <c r="D8" s="230"/>
      <c r="E8" s="223" t="s">
        <v>4</v>
      </c>
      <c r="F8" s="223"/>
      <c r="G8" s="224"/>
      <c r="H8" s="208"/>
      <c r="I8" s="233"/>
      <c r="J8" s="208"/>
      <c r="K8" s="225" t="s">
        <v>7</v>
      </c>
      <c r="L8" s="226"/>
      <c r="M8" s="222"/>
      <c r="N8" s="214"/>
      <c r="O8" s="233"/>
      <c r="P8" s="301"/>
      <c r="Q8" s="228"/>
      <c r="R8" s="3"/>
    </row>
    <row r="9" spans="2:18" s="9" customFormat="1" ht="19.5" thickBot="1" x14ac:dyDescent="0.3">
      <c r="B9" s="229"/>
      <c r="C9" s="224"/>
      <c r="D9" s="231"/>
      <c r="E9" s="38" t="s">
        <v>9</v>
      </c>
      <c r="F9" s="37" t="s">
        <v>10</v>
      </c>
      <c r="G9" s="37" t="s">
        <v>11</v>
      </c>
      <c r="H9" s="209"/>
      <c r="I9" s="215"/>
      <c r="J9" s="209"/>
      <c r="K9" s="37" t="s">
        <v>9</v>
      </c>
      <c r="L9" s="37" t="s">
        <v>10</v>
      </c>
      <c r="M9" s="39" t="s">
        <v>11</v>
      </c>
      <c r="N9" s="215"/>
      <c r="O9" s="215"/>
      <c r="P9" s="302"/>
      <c r="Q9" s="229"/>
      <c r="R9" s="3"/>
    </row>
    <row r="10" spans="2:18" ht="19.5" thickBot="1" x14ac:dyDescent="0.3">
      <c r="B10" s="40" t="s">
        <v>12</v>
      </c>
      <c r="C10" s="41"/>
      <c r="D10" s="286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65"/>
      <c r="R10" s="4"/>
    </row>
    <row r="11" spans="2:18" ht="27" customHeight="1" thickBot="1" x14ac:dyDescent="0.3">
      <c r="B11" s="196" t="s">
        <v>68</v>
      </c>
      <c r="C11" s="197"/>
      <c r="D11" s="45">
        <v>170</v>
      </c>
      <c r="E11" s="46">
        <v>15.04</v>
      </c>
      <c r="F11" s="45">
        <v>26.92</v>
      </c>
      <c r="G11" s="45">
        <v>3.02</v>
      </c>
      <c r="H11" s="45">
        <v>314</v>
      </c>
      <c r="I11" s="45"/>
      <c r="J11" s="45">
        <v>170</v>
      </c>
      <c r="K11" s="46">
        <v>15.04</v>
      </c>
      <c r="L11" s="45">
        <v>26.92</v>
      </c>
      <c r="M11" s="45">
        <v>3.02</v>
      </c>
      <c r="N11" s="45">
        <v>314</v>
      </c>
      <c r="O11" s="45"/>
      <c r="P11" s="47">
        <v>215</v>
      </c>
      <c r="Q11" s="47">
        <v>154</v>
      </c>
      <c r="R11" s="5"/>
    </row>
    <row r="12" spans="2:18" ht="21.75" customHeight="1" thickBot="1" x14ac:dyDescent="0.3">
      <c r="B12" s="106" t="s">
        <v>31</v>
      </c>
      <c r="C12" s="106"/>
      <c r="D12" s="45">
        <v>30</v>
      </c>
      <c r="E12" s="46">
        <v>1.36</v>
      </c>
      <c r="F12" s="45">
        <v>2.14</v>
      </c>
      <c r="G12" s="45">
        <v>15.03</v>
      </c>
      <c r="H12" s="45">
        <v>85.09</v>
      </c>
      <c r="I12" s="45"/>
      <c r="J12" s="45">
        <v>50</v>
      </c>
      <c r="K12" s="45">
        <v>2.2599999999999998</v>
      </c>
      <c r="L12" s="45">
        <v>3.57</v>
      </c>
      <c r="M12" s="45">
        <v>25.05</v>
      </c>
      <c r="N12" s="45">
        <v>141.81</v>
      </c>
      <c r="O12" s="45"/>
      <c r="P12" s="47">
        <v>2</v>
      </c>
      <c r="Q12" s="47">
        <v>166</v>
      </c>
      <c r="R12" s="5"/>
    </row>
    <row r="13" spans="2:18" ht="29.25" customHeight="1" thickBot="1" x14ac:dyDescent="0.3">
      <c r="B13" s="196" t="s">
        <v>101</v>
      </c>
      <c r="C13" s="197"/>
      <c r="D13" s="45">
        <v>150</v>
      </c>
      <c r="E13" s="46">
        <v>2.34</v>
      </c>
      <c r="F13" s="45">
        <v>2</v>
      </c>
      <c r="G13" s="45">
        <v>10.63</v>
      </c>
      <c r="H13" s="45">
        <v>70</v>
      </c>
      <c r="I13" s="45"/>
      <c r="J13" s="45">
        <v>180</v>
      </c>
      <c r="K13" s="46">
        <v>2.85</v>
      </c>
      <c r="L13" s="45">
        <v>2.41</v>
      </c>
      <c r="M13" s="45">
        <v>14.36</v>
      </c>
      <c r="N13" s="45">
        <v>91</v>
      </c>
      <c r="O13" s="45"/>
      <c r="P13" s="47">
        <v>395</v>
      </c>
      <c r="Q13" s="47">
        <v>116</v>
      </c>
      <c r="R13" s="5"/>
    </row>
    <row r="14" spans="2:18" ht="19.5" thickBot="1" x14ac:dyDescent="0.3">
      <c r="B14" s="31"/>
      <c r="C14" s="48"/>
      <c r="D14" s="33">
        <f>SUM(D11:D13)</f>
        <v>350</v>
      </c>
      <c r="E14" s="50">
        <f>SUM(E11:E13)</f>
        <v>18.739999999999998</v>
      </c>
      <c r="F14" s="33">
        <f>SUM(F11:F13)</f>
        <v>31.060000000000002</v>
      </c>
      <c r="G14" s="50">
        <f>SUM(G11:G13)</f>
        <v>28.68</v>
      </c>
      <c r="H14" s="33">
        <f>SUM(H11:H13)</f>
        <v>469.09000000000003</v>
      </c>
      <c r="I14" s="50"/>
      <c r="J14" s="33">
        <f>SUM(J11:J13)</f>
        <v>400</v>
      </c>
      <c r="K14" s="50">
        <f>SUM(K11:K13)</f>
        <v>20.149999999999999</v>
      </c>
      <c r="L14" s="33">
        <f>SUM(L11:L13)</f>
        <v>32.900000000000006</v>
      </c>
      <c r="M14" s="50">
        <f>SUM(M11:M13)</f>
        <v>42.43</v>
      </c>
      <c r="N14" s="33">
        <f>SUM(N11:N13)</f>
        <v>546.80999999999995</v>
      </c>
      <c r="O14" s="50"/>
      <c r="P14" s="51"/>
      <c r="Q14" s="52"/>
      <c r="R14" s="5"/>
    </row>
    <row r="15" spans="2:18" ht="19.5" thickBot="1" x14ac:dyDescent="0.3">
      <c r="B15" s="240" t="s">
        <v>13</v>
      </c>
      <c r="C15" s="241"/>
      <c r="D15" s="242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4"/>
    </row>
    <row r="16" spans="2:18" ht="26.25" customHeight="1" thickBot="1" x14ac:dyDescent="0.3">
      <c r="B16" s="295" t="s">
        <v>98</v>
      </c>
      <c r="C16" s="296"/>
      <c r="D16" s="76">
        <v>100</v>
      </c>
      <c r="E16" s="58">
        <v>0.53</v>
      </c>
      <c r="F16" s="59">
        <v>0.2</v>
      </c>
      <c r="G16" s="60">
        <v>16.3</v>
      </c>
      <c r="H16" s="61">
        <v>68</v>
      </c>
      <c r="I16" s="60"/>
      <c r="J16" s="61">
        <v>100</v>
      </c>
      <c r="K16" s="60">
        <v>0.53</v>
      </c>
      <c r="L16" s="59">
        <v>0.2</v>
      </c>
      <c r="M16" s="45">
        <v>16.3</v>
      </c>
      <c r="N16" s="62">
        <v>68</v>
      </c>
      <c r="O16" s="59"/>
      <c r="P16" s="63">
        <v>399</v>
      </c>
      <c r="Q16" s="64">
        <v>12</v>
      </c>
      <c r="R16" s="4"/>
    </row>
    <row r="17" spans="2:18" ht="26.25" customHeight="1" thickBot="1" x14ac:dyDescent="0.3">
      <c r="B17" s="236"/>
      <c r="C17" s="307"/>
      <c r="D17" s="33">
        <f>SUM(D16)</f>
        <v>100</v>
      </c>
      <c r="E17" s="66">
        <f>SUM(E16)</f>
        <v>0.53</v>
      </c>
      <c r="F17" s="33">
        <f>SUM(F16)</f>
        <v>0.2</v>
      </c>
      <c r="G17" s="66">
        <f>SUM(G16)</f>
        <v>16.3</v>
      </c>
      <c r="H17" s="33">
        <f>SUM(H16)</f>
        <v>68</v>
      </c>
      <c r="I17" s="66"/>
      <c r="J17" s="33">
        <f>SUM(J16)</f>
        <v>100</v>
      </c>
      <c r="K17" s="66">
        <f>SUM(K16)</f>
        <v>0.53</v>
      </c>
      <c r="L17" s="33">
        <f>SUM(L16)</f>
        <v>0.2</v>
      </c>
      <c r="M17" s="33">
        <f>SUM(M16)</f>
        <v>16.3</v>
      </c>
      <c r="N17" s="66">
        <f>SUM(N16)</f>
        <v>68</v>
      </c>
      <c r="O17" s="33"/>
      <c r="P17" s="111"/>
      <c r="Q17" s="47"/>
      <c r="R17" s="4"/>
    </row>
    <row r="18" spans="2:18" ht="19.5" thickBot="1" x14ac:dyDescent="0.3">
      <c r="B18" s="245" t="s">
        <v>14</v>
      </c>
      <c r="C18" s="246"/>
      <c r="D18" s="271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67"/>
      <c r="R18" s="4"/>
    </row>
    <row r="19" spans="2:18" ht="37.5" customHeight="1" thickBot="1" x14ac:dyDescent="0.3">
      <c r="B19" s="203" t="s">
        <v>168</v>
      </c>
      <c r="C19" s="247"/>
      <c r="D19" s="103">
        <v>30</v>
      </c>
      <c r="E19" s="115">
        <v>0.21</v>
      </c>
      <c r="F19" s="115">
        <v>0.03</v>
      </c>
      <c r="G19" s="115">
        <v>0.93</v>
      </c>
      <c r="H19" s="115">
        <v>4.5</v>
      </c>
      <c r="I19" s="115"/>
      <c r="J19" s="115">
        <v>50</v>
      </c>
      <c r="K19" s="115">
        <v>0.35</v>
      </c>
      <c r="L19" s="115">
        <v>0.05</v>
      </c>
      <c r="M19" s="45">
        <v>1.55</v>
      </c>
      <c r="N19" s="115">
        <v>7.5</v>
      </c>
      <c r="O19" s="115"/>
      <c r="P19" s="104" t="s">
        <v>58</v>
      </c>
      <c r="Q19" s="47">
        <v>110</v>
      </c>
      <c r="R19" s="5"/>
    </row>
    <row r="20" spans="2:18" ht="31.5" customHeight="1" thickBot="1" x14ac:dyDescent="0.3">
      <c r="B20" s="203" t="s">
        <v>73</v>
      </c>
      <c r="C20" s="249"/>
      <c r="D20" s="58">
        <v>150</v>
      </c>
      <c r="E20" s="60">
        <v>5.16</v>
      </c>
      <c r="F20" s="60">
        <v>5.04</v>
      </c>
      <c r="G20" s="60">
        <v>8.6</v>
      </c>
      <c r="H20" s="60">
        <v>100</v>
      </c>
      <c r="I20" s="60"/>
      <c r="J20" s="60">
        <v>180</v>
      </c>
      <c r="K20" s="60">
        <v>6.16</v>
      </c>
      <c r="L20" s="60">
        <v>6.05</v>
      </c>
      <c r="M20" s="74">
        <v>10.32</v>
      </c>
      <c r="N20" s="60">
        <v>120</v>
      </c>
      <c r="O20" s="60"/>
      <c r="P20" s="63" t="s">
        <v>74</v>
      </c>
      <c r="Q20" s="70">
        <v>143</v>
      </c>
      <c r="R20" s="5"/>
    </row>
    <row r="21" spans="2:18" ht="31.5" customHeight="1" thickBot="1" x14ac:dyDescent="0.3">
      <c r="B21" s="203" t="s">
        <v>85</v>
      </c>
      <c r="C21" s="234"/>
      <c r="D21" s="57">
        <v>50</v>
      </c>
      <c r="E21" s="58">
        <v>8.19</v>
      </c>
      <c r="F21" s="60">
        <v>1.96</v>
      </c>
      <c r="G21" s="60">
        <v>4.91</v>
      </c>
      <c r="H21" s="72">
        <v>70</v>
      </c>
      <c r="I21" s="60"/>
      <c r="J21" s="72">
        <v>70</v>
      </c>
      <c r="K21" s="60">
        <v>11.47</v>
      </c>
      <c r="L21" s="60">
        <v>2.74</v>
      </c>
      <c r="M21" s="75">
        <v>6.87</v>
      </c>
      <c r="N21" s="72">
        <v>98</v>
      </c>
      <c r="O21" s="60"/>
      <c r="P21" s="63">
        <v>257</v>
      </c>
      <c r="Q21" s="70">
        <v>120</v>
      </c>
      <c r="R21" s="5"/>
    </row>
    <row r="22" spans="2:18" ht="31.5" customHeight="1" thickBot="1" x14ac:dyDescent="0.3">
      <c r="B22" s="203" t="s">
        <v>26</v>
      </c>
      <c r="C22" s="234"/>
      <c r="D22" s="57">
        <v>110</v>
      </c>
      <c r="E22" s="58">
        <v>2.25</v>
      </c>
      <c r="F22" s="60">
        <v>3.53</v>
      </c>
      <c r="G22" s="60">
        <v>15</v>
      </c>
      <c r="H22" s="72">
        <v>100.65</v>
      </c>
      <c r="I22" s="60"/>
      <c r="J22" s="72">
        <v>130</v>
      </c>
      <c r="K22" s="60">
        <v>2.65</v>
      </c>
      <c r="L22" s="60">
        <v>4.16</v>
      </c>
      <c r="M22" s="75">
        <v>17.71</v>
      </c>
      <c r="N22" s="72">
        <v>118.95</v>
      </c>
      <c r="O22" s="60"/>
      <c r="P22" s="63">
        <v>321</v>
      </c>
      <c r="Q22" s="70">
        <v>106</v>
      </c>
      <c r="R22" s="5"/>
    </row>
    <row r="23" spans="2:18" ht="31.5" customHeight="1" thickBot="1" x14ac:dyDescent="0.3">
      <c r="B23" s="203" t="s">
        <v>100</v>
      </c>
      <c r="C23" s="234"/>
      <c r="D23" s="57">
        <v>150</v>
      </c>
      <c r="E23" s="58">
        <v>0.33</v>
      </c>
      <c r="F23" s="60">
        <v>0.02</v>
      </c>
      <c r="G23" s="60">
        <v>20.82</v>
      </c>
      <c r="H23" s="72">
        <v>85</v>
      </c>
      <c r="I23" s="60"/>
      <c r="J23" s="72">
        <v>180</v>
      </c>
      <c r="K23" s="60">
        <v>0.4</v>
      </c>
      <c r="L23" s="60">
        <v>0.02</v>
      </c>
      <c r="M23" s="75">
        <v>24.99</v>
      </c>
      <c r="N23" s="72">
        <v>101.7</v>
      </c>
      <c r="O23" s="60" t="s">
        <v>15</v>
      </c>
      <c r="P23" s="63">
        <v>376</v>
      </c>
      <c r="Q23" s="70">
        <v>97</v>
      </c>
      <c r="R23" s="5"/>
    </row>
    <row r="24" spans="2:18" ht="22.5" customHeight="1" thickBot="1" x14ac:dyDescent="0.3">
      <c r="B24" s="236" t="s">
        <v>16</v>
      </c>
      <c r="C24" s="249"/>
      <c r="D24" s="76">
        <v>40</v>
      </c>
      <c r="E24" s="77">
        <v>2.64</v>
      </c>
      <c r="F24" s="59">
        <v>0.48</v>
      </c>
      <c r="G24" s="60">
        <v>13.36</v>
      </c>
      <c r="H24" s="78">
        <v>69.599999999999994</v>
      </c>
      <c r="I24" s="59"/>
      <c r="J24" s="72">
        <v>50</v>
      </c>
      <c r="K24" s="59">
        <v>3.3</v>
      </c>
      <c r="L24" s="60">
        <v>0.6</v>
      </c>
      <c r="M24" s="79">
        <v>16.7</v>
      </c>
      <c r="N24" s="78">
        <v>87</v>
      </c>
      <c r="O24" s="60"/>
      <c r="P24" s="80"/>
      <c r="Q24" s="70"/>
      <c r="R24" s="5"/>
    </row>
    <row r="25" spans="2:18" s="10" customFormat="1" ht="26.25" customHeight="1" thickBot="1" x14ac:dyDescent="0.25">
      <c r="B25" s="81"/>
      <c r="C25" s="82"/>
      <c r="D25" s="33">
        <f t="shared" ref="D25:N25" si="0">SUM(D19:D24)</f>
        <v>530</v>
      </c>
      <c r="E25" s="33">
        <f t="shared" si="0"/>
        <v>18.779999999999998</v>
      </c>
      <c r="F25" s="33">
        <f t="shared" si="0"/>
        <v>11.06</v>
      </c>
      <c r="G25" s="66">
        <f t="shared" si="0"/>
        <v>63.62</v>
      </c>
      <c r="H25" s="33">
        <f t="shared" si="0"/>
        <v>429.75</v>
      </c>
      <c r="I25" s="33"/>
      <c r="J25" s="68">
        <f t="shared" si="0"/>
        <v>660</v>
      </c>
      <c r="K25" s="33">
        <f t="shared" si="0"/>
        <v>24.33</v>
      </c>
      <c r="L25" s="66">
        <f t="shared" si="0"/>
        <v>13.62</v>
      </c>
      <c r="M25" s="33">
        <f t="shared" si="0"/>
        <v>78.14</v>
      </c>
      <c r="N25" s="33">
        <f t="shared" si="0"/>
        <v>533.15</v>
      </c>
      <c r="O25" s="66"/>
      <c r="P25" s="51"/>
      <c r="Q25" s="83"/>
      <c r="R25" s="11"/>
    </row>
    <row r="26" spans="2:18" ht="19.5" thickBot="1" x14ac:dyDescent="0.3">
      <c r="B26" s="245" t="s">
        <v>67</v>
      </c>
      <c r="C26" s="275"/>
      <c r="D26" s="271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67"/>
      <c r="R26" s="4"/>
    </row>
    <row r="27" spans="2:18" ht="30" customHeight="1" thickBot="1" x14ac:dyDescent="0.3">
      <c r="B27" s="192" t="s">
        <v>18</v>
      </c>
      <c r="C27" s="193"/>
      <c r="D27" s="29">
        <v>180</v>
      </c>
      <c r="E27" s="30">
        <v>3.67</v>
      </c>
      <c r="F27" s="29">
        <v>3.19</v>
      </c>
      <c r="G27" s="29">
        <v>15.82</v>
      </c>
      <c r="H27" s="29">
        <v>107</v>
      </c>
      <c r="I27" s="29"/>
      <c r="J27" s="29">
        <v>200</v>
      </c>
      <c r="K27" s="29">
        <v>4.2</v>
      </c>
      <c r="L27" s="29">
        <v>3.26</v>
      </c>
      <c r="M27" s="29">
        <v>17.28</v>
      </c>
      <c r="N27" s="29">
        <v>119</v>
      </c>
      <c r="O27" s="29"/>
      <c r="P27" s="84">
        <v>397</v>
      </c>
      <c r="Q27" s="47">
        <v>158</v>
      </c>
      <c r="R27" s="5"/>
    </row>
    <row r="28" spans="2:18" ht="30" customHeight="1" thickBot="1" x14ac:dyDescent="0.3">
      <c r="B28" s="196" t="s">
        <v>19</v>
      </c>
      <c r="C28" s="308"/>
      <c r="D28" s="29">
        <v>20</v>
      </c>
      <c r="E28" s="29">
        <v>1.58</v>
      </c>
      <c r="F28" s="29">
        <v>0.2</v>
      </c>
      <c r="G28" s="29">
        <v>9.66</v>
      </c>
      <c r="H28" s="29">
        <v>34.369999999999997</v>
      </c>
      <c r="I28" s="29"/>
      <c r="J28" s="29">
        <v>20</v>
      </c>
      <c r="K28" s="29">
        <v>1.58</v>
      </c>
      <c r="L28" s="29">
        <v>0.2</v>
      </c>
      <c r="M28" s="29">
        <v>9.66</v>
      </c>
      <c r="N28" s="29">
        <v>34.369999999999997</v>
      </c>
      <c r="O28" s="45"/>
      <c r="P28" s="47"/>
      <c r="Q28" s="70"/>
      <c r="R28" s="5"/>
    </row>
    <row r="29" spans="2:18" ht="30" customHeight="1" thickBot="1" x14ac:dyDescent="0.3">
      <c r="B29" s="196" t="s">
        <v>127</v>
      </c>
      <c r="C29" s="244"/>
      <c r="D29" s="142"/>
      <c r="E29" s="30"/>
      <c r="F29" s="143"/>
      <c r="G29" s="29"/>
      <c r="H29" s="143"/>
      <c r="I29" s="29"/>
      <c r="J29" s="143">
        <v>30</v>
      </c>
      <c r="K29" s="29">
        <v>2.4</v>
      </c>
      <c r="L29" s="143">
        <v>4.8</v>
      </c>
      <c r="M29" s="29">
        <v>19.2</v>
      </c>
      <c r="N29" s="29">
        <v>129</v>
      </c>
      <c r="O29" s="45"/>
      <c r="P29" s="47"/>
      <c r="Q29" s="87"/>
      <c r="R29" s="5"/>
    </row>
    <row r="30" spans="2:18" s="10" customFormat="1" ht="27" customHeight="1" thickBot="1" x14ac:dyDescent="0.25">
      <c r="B30" s="190"/>
      <c r="C30" s="197"/>
      <c r="D30" s="95">
        <f>SUM(D27:D29)</f>
        <v>200</v>
      </c>
      <c r="E30" s="33">
        <f>SUM(E27:E29)</f>
        <v>5.25</v>
      </c>
      <c r="F30" s="140">
        <f>SUM(F27:F29)</f>
        <v>3.39</v>
      </c>
      <c r="G30" s="33">
        <f>SUM(G27:G29)</f>
        <v>25.48</v>
      </c>
      <c r="H30" s="123">
        <f>SUM(H27:H29)</f>
        <v>141.37</v>
      </c>
      <c r="I30" s="33"/>
      <c r="J30" s="123">
        <f>SUM(J27:J29)</f>
        <v>250</v>
      </c>
      <c r="K30" s="33">
        <f>SUM(K27:K29)</f>
        <v>8.18</v>
      </c>
      <c r="L30" s="50">
        <f>SUM(L27:L29)</f>
        <v>8.26</v>
      </c>
      <c r="M30" s="33">
        <f>SUM(M27:M29)</f>
        <v>46.14</v>
      </c>
      <c r="N30" s="33">
        <f>SUM(N27:N29)</f>
        <v>282.37</v>
      </c>
      <c r="O30" s="33"/>
      <c r="P30" s="51"/>
      <c r="Q30" s="51"/>
      <c r="R30" s="11"/>
    </row>
    <row r="31" spans="2:18" ht="19.5" thickBot="1" x14ac:dyDescent="0.3">
      <c r="B31" s="303" t="s">
        <v>118</v>
      </c>
      <c r="C31" s="304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6"/>
      <c r="R31" s="4"/>
    </row>
    <row r="32" spans="2:18" ht="28.5" customHeight="1" thickBot="1" x14ac:dyDescent="0.3">
      <c r="B32" s="309" t="s">
        <v>71</v>
      </c>
      <c r="C32" s="310"/>
      <c r="D32" s="29">
        <v>180</v>
      </c>
      <c r="E32" s="30">
        <v>5.37</v>
      </c>
      <c r="F32" s="29">
        <v>4.93</v>
      </c>
      <c r="G32" s="29">
        <v>15.37</v>
      </c>
      <c r="H32" s="29">
        <v>127.98</v>
      </c>
      <c r="I32" s="29"/>
      <c r="J32" s="29">
        <v>200</v>
      </c>
      <c r="K32" s="30">
        <v>5.97</v>
      </c>
      <c r="L32" s="29">
        <v>5.48</v>
      </c>
      <c r="M32" s="29">
        <v>17.079999999999998</v>
      </c>
      <c r="N32" s="29">
        <v>142.19999999999999</v>
      </c>
      <c r="O32" s="29"/>
      <c r="P32" s="84">
        <v>94</v>
      </c>
      <c r="Q32" s="84">
        <v>137</v>
      </c>
      <c r="R32" s="5"/>
    </row>
    <row r="33" spans="2:18" ht="22.5" customHeight="1" thickBot="1" x14ac:dyDescent="0.3">
      <c r="B33" s="250" t="s">
        <v>72</v>
      </c>
      <c r="C33" s="311"/>
      <c r="D33" s="29">
        <v>200</v>
      </c>
      <c r="E33" s="29">
        <v>0.06</v>
      </c>
      <c r="F33" s="29">
        <v>0.02</v>
      </c>
      <c r="G33" s="29">
        <v>11.1</v>
      </c>
      <c r="H33" s="29">
        <v>44</v>
      </c>
      <c r="I33" s="29"/>
      <c r="J33" s="29">
        <v>200</v>
      </c>
      <c r="K33" s="29">
        <v>0.06</v>
      </c>
      <c r="L33" s="29">
        <v>0.02</v>
      </c>
      <c r="M33" s="29">
        <v>11.1</v>
      </c>
      <c r="N33" s="29">
        <v>44</v>
      </c>
      <c r="O33" s="29"/>
      <c r="P33" s="84">
        <v>392</v>
      </c>
      <c r="Q33" s="84">
        <v>108</v>
      </c>
      <c r="R33" s="5"/>
    </row>
    <row r="34" spans="2:18" ht="22.5" customHeight="1" thickBot="1" x14ac:dyDescent="0.3">
      <c r="B34" s="196" t="s">
        <v>19</v>
      </c>
      <c r="C34" s="308"/>
      <c r="D34" s="29">
        <v>20</v>
      </c>
      <c r="E34" s="29">
        <v>1.58</v>
      </c>
      <c r="F34" s="29">
        <v>0.2</v>
      </c>
      <c r="G34" s="29">
        <v>9.66</v>
      </c>
      <c r="H34" s="29">
        <v>34.369999999999997</v>
      </c>
      <c r="I34" s="29"/>
      <c r="J34" s="29">
        <v>20</v>
      </c>
      <c r="K34" s="29">
        <v>1.58</v>
      </c>
      <c r="L34" s="29">
        <v>0.2</v>
      </c>
      <c r="M34" s="29">
        <v>9.66</v>
      </c>
      <c r="N34" s="29">
        <v>34.369999999999997</v>
      </c>
      <c r="O34" s="45"/>
      <c r="P34" s="84"/>
      <c r="Q34" s="84"/>
      <c r="R34" s="5"/>
    </row>
    <row r="35" spans="2:18" ht="22.5" customHeight="1" thickBot="1" x14ac:dyDescent="0.3">
      <c r="B35" s="196" t="s">
        <v>130</v>
      </c>
      <c r="C35" s="244"/>
      <c r="D35" s="29"/>
      <c r="E35" s="30"/>
      <c r="F35" s="29"/>
      <c r="G35" s="29"/>
      <c r="H35" s="29"/>
      <c r="I35" s="29"/>
      <c r="J35" s="29">
        <v>30</v>
      </c>
      <c r="K35" s="29">
        <v>0.45</v>
      </c>
      <c r="L35" s="29">
        <v>0.15</v>
      </c>
      <c r="M35" s="29">
        <v>6.3</v>
      </c>
      <c r="N35" s="29">
        <v>28.5</v>
      </c>
      <c r="O35" s="45"/>
      <c r="P35" s="84">
        <v>368</v>
      </c>
      <c r="Q35" s="84">
        <v>67</v>
      </c>
      <c r="R35" s="5"/>
    </row>
    <row r="36" spans="2:18" s="10" customFormat="1" ht="25.5" customHeight="1" thickBot="1" x14ac:dyDescent="0.25">
      <c r="B36" s="31"/>
      <c r="C36" s="32"/>
      <c r="D36" s="33">
        <f>SUM(D32:D35)</f>
        <v>400</v>
      </c>
      <c r="E36" s="34">
        <f>SUM(E32:E35)</f>
        <v>7.01</v>
      </c>
      <c r="F36" s="33">
        <f>SUM(F32:F35)</f>
        <v>5.1499999999999995</v>
      </c>
      <c r="G36" s="33">
        <f>SUM(G32:G35)</f>
        <v>36.129999999999995</v>
      </c>
      <c r="H36" s="33">
        <f>SUM(H32:H35)</f>
        <v>206.35000000000002</v>
      </c>
      <c r="I36" s="33"/>
      <c r="J36" s="33">
        <f>SUM(J32:J35)</f>
        <v>450</v>
      </c>
      <c r="K36" s="33">
        <f>SUM(K32:K35)</f>
        <v>8.0599999999999987</v>
      </c>
      <c r="L36" s="33">
        <f>SUM(L32:L35)</f>
        <v>5.8500000000000005</v>
      </c>
      <c r="M36" s="33">
        <f>SUM(M32:M35)</f>
        <v>44.14</v>
      </c>
      <c r="N36" s="33">
        <f>SUM(N32:N35)</f>
        <v>249.07</v>
      </c>
      <c r="O36" s="33"/>
      <c r="P36" s="51"/>
      <c r="Q36" s="51"/>
      <c r="R36" s="12"/>
    </row>
    <row r="37" spans="2:18" s="19" customFormat="1" ht="28.5" customHeight="1" thickBot="1" x14ac:dyDescent="0.3">
      <c r="B37" s="188" t="s">
        <v>114</v>
      </c>
      <c r="C37" s="189"/>
      <c r="D37" s="14">
        <f>D14+D17+D25+D30+D36</f>
        <v>1580</v>
      </c>
      <c r="E37" s="20">
        <f>E14+E17+E25+E30+E36</f>
        <v>50.309999999999995</v>
      </c>
      <c r="F37" s="14">
        <f>F14+F17+F25+F30+F36</f>
        <v>50.86</v>
      </c>
      <c r="G37" s="14">
        <f>G14+G17+G25+G30+G36</f>
        <v>170.20999999999998</v>
      </c>
      <c r="H37" s="14">
        <f>H14+H17+H25+H30+H36</f>
        <v>1314.56</v>
      </c>
      <c r="I37" s="14"/>
      <c r="J37" s="14">
        <f>J14+J17+J25+J30+J36</f>
        <v>1860</v>
      </c>
      <c r="K37" s="14">
        <f>K14+K17+K25+K30+K36</f>
        <v>61.25</v>
      </c>
      <c r="L37" s="14">
        <f>L14+L17+L25+L30+L36</f>
        <v>60.830000000000005</v>
      </c>
      <c r="M37" s="14">
        <f>M14+M17+M25+M30+M36</f>
        <v>227.14999999999998</v>
      </c>
      <c r="N37" s="14">
        <f>N14+N17+N25+N30+N36</f>
        <v>1679.3999999999999</v>
      </c>
      <c r="O37" s="14" t="str">
        <f>O23</f>
        <v>50мг</v>
      </c>
      <c r="P37" s="15"/>
      <c r="Q37" s="15"/>
      <c r="R37" s="18"/>
    </row>
    <row r="39" spans="2:18" x14ac:dyDescent="0.25">
      <c r="H39" s="6" t="s">
        <v>131</v>
      </c>
    </row>
  </sheetData>
  <mergeCells count="41">
    <mergeCell ref="B22:C22"/>
    <mergeCell ref="B37:C37"/>
    <mergeCell ref="B28:C28"/>
    <mergeCell ref="B30:C30"/>
    <mergeCell ref="B32:C32"/>
    <mergeCell ref="B33:C33"/>
    <mergeCell ref="B34:C34"/>
    <mergeCell ref="B29:C29"/>
    <mergeCell ref="B35:C35"/>
    <mergeCell ref="K7:M7"/>
    <mergeCell ref="Q7:Q9"/>
    <mergeCell ref="B27:C27"/>
    <mergeCell ref="B11:C11"/>
    <mergeCell ref="B13:C13"/>
    <mergeCell ref="B15:C15"/>
    <mergeCell ref="B18:C18"/>
    <mergeCell ref="B19:C19"/>
    <mergeCell ref="B20:C20"/>
    <mergeCell ref="B21:C21"/>
    <mergeCell ref="B23:C23"/>
    <mergeCell ref="B24:C24"/>
    <mergeCell ref="B26:C26"/>
    <mergeCell ref="E8:G8"/>
    <mergeCell ref="B16:C16"/>
    <mergeCell ref="B17:C17"/>
    <mergeCell ref="P7:P9"/>
    <mergeCell ref="D26:Q26"/>
    <mergeCell ref="B31:Q31"/>
    <mergeCell ref="D18:Q18"/>
    <mergeCell ref="D15:Q15"/>
    <mergeCell ref="D10:Q10"/>
    <mergeCell ref="N7:N9"/>
    <mergeCell ref="O7:O9"/>
    <mergeCell ref="K8:M8"/>
    <mergeCell ref="B7:B9"/>
    <mergeCell ref="C7:C9"/>
    <mergeCell ref="D7:D9"/>
    <mergeCell ref="E7:G7"/>
    <mergeCell ref="H7:H9"/>
    <mergeCell ref="I7:I9"/>
    <mergeCell ref="J7:J9"/>
  </mergeCells>
  <printOptions horizontalCentered="1"/>
  <pageMargins left="0.19685039370078741" right="0.19685039370078741" top="0.39370078740157483" bottom="0.19685039370078741" header="0" footer="0"/>
  <pageSetup paperSize="9" scale="6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9"/>
  <sheetViews>
    <sheetView zoomScale="70" zoomScaleNormal="70" workbookViewId="0">
      <selection activeCell="Q19" sqref="Q19"/>
    </sheetView>
  </sheetViews>
  <sheetFormatPr defaultRowHeight="15" x14ac:dyDescent="0.25"/>
  <cols>
    <col min="1" max="1" width="0.85546875" style="6" customWidth="1"/>
    <col min="2" max="2" width="18.140625" style="6" customWidth="1"/>
    <col min="3" max="3" width="21.7109375" style="6" customWidth="1"/>
    <col min="4" max="4" width="11.42578125" style="6" bestFit="1" customWidth="1"/>
    <col min="5" max="7" width="9.28515625" style="6" bestFit="1" customWidth="1"/>
    <col min="8" max="8" width="21.28515625" style="6" customWidth="1"/>
    <col min="9" max="9" width="13.7109375" style="6" customWidth="1"/>
    <col min="10" max="10" width="10.5703125" style="6" bestFit="1" customWidth="1"/>
    <col min="11" max="13" width="9.28515625" style="6" bestFit="1" customWidth="1"/>
    <col min="14" max="14" width="22.42578125" style="6" customWidth="1"/>
    <col min="15" max="15" width="12.85546875" style="6" customWidth="1"/>
    <col min="16" max="16" width="15.14062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112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113</v>
      </c>
      <c r="P3" s="7"/>
      <c r="Q3" s="7"/>
    </row>
    <row r="4" spans="2:18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166</v>
      </c>
      <c r="P4" s="7"/>
      <c r="Q4" s="7"/>
    </row>
    <row r="5" spans="2:18" ht="18.75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181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78</v>
      </c>
      <c r="P6" s="7"/>
      <c r="Q6" s="7"/>
      <c r="R6" s="8"/>
    </row>
    <row r="7" spans="2:18" s="9" customFormat="1" ht="33.75" customHeight="1" x14ac:dyDescent="0.25">
      <c r="B7" s="227" t="s">
        <v>0</v>
      </c>
      <c r="C7" s="213" t="s">
        <v>1</v>
      </c>
      <c r="D7" s="185" t="s">
        <v>2</v>
      </c>
      <c r="E7" s="211" t="s">
        <v>3</v>
      </c>
      <c r="F7" s="211"/>
      <c r="G7" s="213"/>
      <c r="H7" s="207" t="s">
        <v>5</v>
      </c>
      <c r="I7" s="232" t="s">
        <v>6</v>
      </c>
      <c r="J7" s="207" t="s">
        <v>2</v>
      </c>
      <c r="K7" s="210" t="s">
        <v>3</v>
      </c>
      <c r="L7" s="211"/>
      <c r="M7" s="212"/>
      <c r="N7" s="213" t="s">
        <v>5</v>
      </c>
      <c r="O7" s="232" t="s">
        <v>6</v>
      </c>
      <c r="P7" s="185" t="s">
        <v>117</v>
      </c>
      <c r="Q7" s="227" t="s">
        <v>8</v>
      </c>
      <c r="R7" s="3"/>
    </row>
    <row r="8" spans="2:18" s="9" customFormat="1" ht="32.25" customHeight="1" thickBot="1" x14ac:dyDescent="0.3">
      <c r="B8" s="228"/>
      <c r="C8" s="214"/>
      <c r="D8" s="230"/>
      <c r="E8" s="223" t="s">
        <v>4</v>
      </c>
      <c r="F8" s="223"/>
      <c r="G8" s="224"/>
      <c r="H8" s="208"/>
      <c r="I8" s="233"/>
      <c r="J8" s="208"/>
      <c r="K8" s="225" t="s">
        <v>7</v>
      </c>
      <c r="L8" s="226"/>
      <c r="M8" s="222"/>
      <c r="N8" s="214"/>
      <c r="O8" s="233"/>
      <c r="P8" s="301"/>
      <c r="Q8" s="228"/>
      <c r="R8" s="3"/>
    </row>
    <row r="9" spans="2:18" s="9" customFormat="1" ht="19.5" thickBot="1" x14ac:dyDescent="0.3">
      <c r="B9" s="229"/>
      <c r="C9" s="224"/>
      <c r="D9" s="231"/>
      <c r="E9" s="146" t="s">
        <v>9</v>
      </c>
      <c r="F9" s="145" t="s">
        <v>10</v>
      </c>
      <c r="G9" s="145" t="s">
        <v>11</v>
      </c>
      <c r="H9" s="209"/>
      <c r="I9" s="215"/>
      <c r="J9" s="209"/>
      <c r="K9" s="145" t="s">
        <v>9</v>
      </c>
      <c r="L9" s="145" t="s">
        <v>10</v>
      </c>
      <c r="M9" s="147" t="s">
        <v>11</v>
      </c>
      <c r="N9" s="215"/>
      <c r="O9" s="215"/>
      <c r="P9" s="302"/>
      <c r="Q9" s="229"/>
      <c r="R9" s="3"/>
    </row>
    <row r="10" spans="2:18" ht="19.5" thickBot="1" x14ac:dyDescent="0.3">
      <c r="B10" s="155" t="s">
        <v>12</v>
      </c>
      <c r="C10" s="41"/>
      <c r="D10" s="286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65"/>
      <c r="R10" s="4"/>
    </row>
    <row r="11" spans="2:18" ht="27" customHeight="1" thickBot="1" x14ac:dyDescent="0.3">
      <c r="B11" s="196" t="s">
        <v>164</v>
      </c>
      <c r="C11" s="197"/>
      <c r="D11" s="45">
        <v>155</v>
      </c>
      <c r="E11" s="46">
        <v>5.63</v>
      </c>
      <c r="F11" s="45">
        <v>10.210000000000001</v>
      </c>
      <c r="G11" s="45">
        <v>30.85</v>
      </c>
      <c r="H11" s="45">
        <v>238</v>
      </c>
      <c r="I11" s="45"/>
      <c r="J11" s="45">
        <v>185</v>
      </c>
      <c r="K11" s="46">
        <v>6.72</v>
      </c>
      <c r="L11" s="45">
        <v>12.19</v>
      </c>
      <c r="M11" s="45">
        <v>36.82</v>
      </c>
      <c r="N11" s="45">
        <v>285</v>
      </c>
      <c r="O11" s="45"/>
      <c r="P11" s="47">
        <v>153</v>
      </c>
      <c r="Q11" s="47">
        <v>175</v>
      </c>
      <c r="R11" s="5"/>
    </row>
    <row r="12" spans="2:18" ht="21.75" customHeight="1" thickBot="1" x14ac:dyDescent="0.3">
      <c r="B12" s="106" t="s">
        <v>31</v>
      </c>
      <c r="C12" s="106"/>
      <c r="D12" s="45">
        <v>30</v>
      </c>
      <c r="E12" s="46">
        <v>1.36</v>
      </c>
      <c r="F12" s="45">
        <v>2.14</v>
      </c>
      <c r="G12" s="45">
        <v>15.03</v>
      </c>
      <c r="H12" s="45">
        <v>85.09</v>
      </c>
      <c r="I12" s="45"/>
      <c r="J12" s="45">
        <v>50</v>
      </c>
      <c r="K12" s="45">
        <v>2.2599999999999998</v>
      </c>
      <c r="L12" s="45">
        <v>3.57</v>
      </c>
      <c r="M12" s="45">
        <v>25.05</v>
      </c>
      <c r="N12" s="45">
        <v>141.81</v>
      </c>
      <c r="O12" s="45"/>
      <c r="P12" s="47">
        <v>2</v>
      </c>
      <c r="Q12" s="47">
        <v>166</v>
      </c>
      <c r="R12" s="5"/>
    </row>
    <row r="13" spans="2:18" ht="29.25" customHeight="1" thickBot="1" x14ac:dyDescent="0.3">
      <c r="B13" s="196" t="s">
        <v>72</v>
      </c>
      <c r="C13" s="197"/>
      <c r="D13" s="45">
        <v>150</v>
      </c>
      <c r="E13" s="46">
        <v>0.04</v>
      </c>
      <c r="F13" s="45">
        <v>1E-3</v>
      </c>
      <c r="G13" s="45">
        <v>6.99</v>
      </c>
      <c r="H13" s="45">
        <v>28</v>
      </c>
      <c r="I13" s="45"/>
      <c r="J13" s="45">
        <v>180</v>
      </c>
      <c r="K13" s="46">
        <v>0.06</v>
      </c>
      <c r="L13" s="45">
        <v>0.02</v>
      </c>
      <c r="M13" s="45">
        <v>9.99</v>
      </c>
      <c r="N13" s="45">
        <v>40</v>
      </c>
      <c r="O13" s="45"/>
      <c r="P13" s="47">
        <v>392</v>
      </c>
      <c r="Q13" s="47">
        <v>108</v>
      </c>
      <c r="R13" s="5"/>
    </row>
    <row r="14" spans="2:18" ht="19.5" thickBot="1" x14ac:dyDescent="0.3">
      <c r="B14" s="148"/>
      <c r="C14" s="48"/>
      <c r="D14" s="33">
        <f>SUM(D11:D13)</f>
        <v>335</v>
      </c>
      <c r="E14" s="158">
        <f>SUM(E11:E13)</f>
        <v>7.03</v>
      </c>
      <c r="F14" s="33">
        <f>SUM(F11:F13)</f>
        <v>12.351000000000001</v>
      </c>
      <c r="G14" s="158">
        <f>SUM(G11:G13)</f>
        <v>52.870000000000005</v>
      </c>
      <c r="H14" s="33">
        <f>SUM(H11:H13)</f>
        <v>351.09000000000003</v>
      </c>
      <c r="I14" s="158"/>
      <c r="J14" s="33">
        <f>SUM(J11:J13)</f>
        <v>415</v>
      </c>
      <c r="K14" s="158">
        <f>SUM(K11:K13)</f>
        <v>9.0400000000000009</v>
      </c>
      <c r="L14" s="33">
        <f>SUM(L11:L13)</f>
        <v>15.78</v>
      </c>
      <c r="M14" s="158">
        <f>SUM(M11:M13)</f>
        <v>71.86</v>
      </c>
      <c r="N14" s="33">
        <f>SUM(N11:N13)</f>
        <v>466.81</v>
      </c>
      <c r="O14" s="158"/>
      <c r="P14" s="51"/>
      <c r="Q14" s="52"/>
      <c r="R14" s="5"/>
    </row>
    <row r="15" spans="2:18" ht="19.5" thickBot="1" x14ac:dyDescent="0.3">
      <c r="B15" s="240" t="s">
        <v>13</v>
      </c>
      <c r="C15" s="241"/>
      <c r="D15" s="242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4"/>
    </row>
    <row r="16" spans="2:18" ht="26.25" customHeight="1" thickBot="1" x14ac:dyDescent="0.3">
      <c r="B16" s="295" t="s">
        <v>98</v>
      </c>
      <c r="C16" s="296"/>
      <c r="D16" s="76">
        <v>100</v>
      </c>
      <c r="E16" s="58">
        <v>0.53</v>
      </c>
      <c r="F16" s="59">
        <v>0.2</v>
      </c>
      <c r="G16" s="60">
        <v>16.3</v>
      </c>
      <c r="H16" s="61">
        <v>68</v>
      </c>
      <c r="I16" s="60"/>
      <c r="J16" s="61">
        <v>100</v>
      </c>
      <c r="K16" s="60">
        <v>0.53</v>
      </c>
      <c r="L16" s="59">
        <v>0.2</v>
      </c>
      <c r="M16" s="45">
        <v>16.3</v>
      </c>
      <c r="N16" s="62">
        <v>68</v>
      </c>
      <c r="O16" s="59"/>
      <c r="P16" s="63">
        <v>399</v>
      </c>
      <c r="Q16" s="64">
        <v>12</v>
      </c>
      <c r="R16" s="4"/>
    </row>
    <row r="17" spans="2:18" ht="26.25" customHeight="1" thickBot="1" x14ac:dyDescent="0.3">
      <c r="B17" s="236"/>
      <c r="C17" s="307"/>
      <c r="D17" s="33">
        <f>SUM(D16)</f>
        <v>100</v>
      </c>
      <c r="E17" s="157">
        <f>SUM(E16)</f>
        <v>0.53</v>
      </c>
      <c r="F17" s="33">
        <f>SUM(F16)</f>
        <v>0.2</v>
      </c>
      <c r="G17" s="157">
        <f>SUM(G16)</f>
        <v>16.3</v>
      </c>
      <c r="H17" s="33">
        <f>SUM(H16)</f>
        <v>68</v>
      </c>
      <c r="I17" s="157"/>
      <c r="J17" s="33">
        <f>SUM(J16)</f>
        <v>100</v>
      </c>
      <c r="K17" s="157">
        <f>SUM(K16)</f>
        <v>0.53</v>
      </c>
      <c r="L17" s="33">
        <f>SUM(L16)</f>
        <v>0.2</v>
      </c>
      <c r="M17" s="33">
        <f>SUM(M16)</f>
        <v>16.3</v>
      </c>
      <c r="N17" s="157">
        <f>SUM(N16)</f>
        <v>68</v>
      </c>
      <c r="O17" s="33"/>
      <c r="P17" s="111"/>
      <c r="Q17" s="47"/>
      <c r="R17" s="4"/>
    </row>
    <row r="18" spans="2:18" ht="19.5" thickBot="1" x14ac:dyDescent="0.3">
      <c r="B18" s="245" t="s">
        <v>14</v>
      </c>
      <c r="C18" s="246"/>
      <c r="D18" s="271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67"/>
      <c r="R18" s="4"/>
    </row>
    <row r="19" spans="2:18" ht="37.5" customHeight="1" thickBot="1" x14ac:dyDescent="0.3">
      <c r="B19" s="203" t="s">
        <v>168</v>
      </c>
      <c r="C19" s="247"/>
      <c r="D19" s="103">
        <v>30</v>
      </c>
      <c r="E19" s="115">
        <v>0.21</v>
      </c>
      <c r="F19" s="115">
        <v>0.03</v>
      </c>
      <c r="G19" s="115">
        <v>0.93</v>
      </c>
      <c r="H19" s="115">
        <v>4.5</v>
      </c>
      <c r="I19" s="115"/>
      <c r="J19" s="115">
        <v>50</v>
      </c>
      <c r="K19" s="115">
        <v>0.35</v>
      </c>
      <c r="L19" s="115">
        <v>0.05</v>
      </c>
      <c r="M19" s="45">
        <v>1.55</v>
      </c>
      <c r="N19" s="115">
        <v>7.5</v>
      </c>
      <c r="O19" s="115"/>
      <c r="P19" s="104" t="s">
        <v>58</v>
      </c>
      <c r="Q19" s="47">
        <v>110</v>
      </c>
      <c r="R19" s="5"/>
    </row>
    <row r="20" spans="2:18" ht="44.25" customHeight="1" thickBot="1" x14ac:dyDescent="0.3">
      <c r="B20" s="203" t="s">
        <v>176</v>
      </c>
      <c r="C20" s="249"/>
      <c r="D20" s="58">
        <v>150</v>
      </c>
      <c r="E20" s="60">
        <v>1.18</v>
      </c>
      <c r="F20" s="60">
        <v>1.63</v>
      </c>
      <c r="G20" s="60">
        <v>8.7100000000000009</v>
      </c>
      <c r="H20" s="60">
        <v>54.18</v>
      </c>
      <c r="I20" s="60"/>
      <c r="J20" s="60">
        <v>180</v>
      </c>
      <c r="K20" s="60">
        <v>1.42</v>
      </c>
      <c r="L20" s="60">
        <v>1.97</v>
      </c>
      <c r="M20" s="74">
        <v>10.49</v>
      </c>
      <c r="N20" s="60">
        <v>65.34</v>
      </c>
      <c r="O20" s="60"/>
      <c r="P20" s="63">
        <v>80</v>
      </c>
      <c r="Q20" s="70">
        <v>136</v>
      </c>
      <c r="R20" s="5"/>
    </row>
    <row r="21" spans="2:18" ht="31.5" customHeight="1" thickBot="1" x14ac:dyDescent="0.3">
      <c r="B21" s="203" t="s">
        <v>177</v>
      </c>
      <c r="C21" s="234"/>
      <c r="D21" s="57">
        <v>60</v>
      </c>
      <c r="E21" s="58">
        <v>6.26</v>
      </c>
      <c r="F21" s="60">
        <v>19.3</v>
      </c>
      <c r="G21" s="60">
        <v>8.9700000000000006</v>
      </c>
      <c r="H21" s="72">
        <v>235</v>
      </c>
      <c r="I21" s="60"/>
      <c r="J21" s="72">
        <v>80</v>
      </c>
      <c r="K21" s="60">
        <v>8.33</v>
      </c>
      <c r="L21" s="60">
        <v>25.63</v>
      </c>
      <c r="M21" s="75">
        <v>11.64</v>
      </c>
      <c r="N21" s="72">
        <v>311</v>
      </c>
      <c r="O21" s="60"/>
      <c r="P21" s="63">
        <v>282</v>
      </c>
      <c r="Q21" s="70">
        <v>159</v>
      </c>
      <c r="R21" s="5"/>
    </row>
    <row r="22" spans="2:18" ht="31.5" customHeight="1" thickBot="1" x14ac:dyDescent="0.3">
      <c r="B22" s="203" t="s">
        <v>140</v>
      </c>
      <c r="C22" s="234"/>
      <c r="D22" s="57">
        <v>115</v>
      </c>
      <c r="E22" s="58">
        <v>2.2599999999999998</v>
      </c>
      <c r="F22" s="60">
        <v>4.3600000000000003</v>
      </c>
      <c r="G22" s="60">
        <v>6.73</v>
      </c>
      <c r="H22" s="72">
        <v>118.8</v>
      </c>
      <c r="I22" s="60"/>
      <c r="J22" s="72">
        <v>135</v>
      </c>
      <c r="K22" s="60">
        <v>2.64</v>
      </c>
      <c r="L22" s="60">
        <v>3.61</v>
      </c>
      <c r="M22" s="75">
        <v>20.87</v>
      </c>
      <c r="N22" s="72">
        <v>126.53</v>
      </c>
      <c r="O22" s="60"/>
      <c r="P22" s="63">
        <v>125</v>
      </c>
      <c r="Q22" s="70" t="s">
        <v>141</v>
      </c>
      <c r="R22" s="5"/>
    </row>
    <row r="23" spans="2:18" ht="31.5" customHeight="1" thickBot="1" x14ac:dyDescent="0.3">
      <c r="B23" s="203" t="s">
        <v>100</v>
      </c>
      <c r="C23" s="234"/>
      <c r="D23" s="57">
        <v>150</v>
      </c>
      <c r="E23" s="58">
        <v>0.33</v>
      </c>
      <c r="F23" s="60">
        <v>0.02</v>
      </c>
      <c r="G23" s="60">
        <v>20.82</v>
      </c>
      <c r="H23" s="72">
        <v>85</v>
      </c>
      <c r="I23" s="60"/>
      <c r="J23" s="72">
        <v>180</v>
      </c>
      <c r="K23" s="60">
        <v>0.4</v>
      </c>
      <c r="L23" s="60">
        <v>0.02</v>
      </c>
      <c r="M23" s="75">
        <v>24.99</v>
      </c>
      <c r="N23" s="72">
        <v>101.7</v>
      </c>
      <c r="O23" s="60"/>
      <c r="P23" s="63">
        <v>376</v>
      </c>
      <c r="Q23" s="70">
        <v>97</v>
      </c>
      <c r="R23" s="5"/>
    </row>
    <row r="24" spans="2:18" ht="22.5" customHeight="1" thickBot="1" x14ac:dyDescent="0.3">
      <c r="B24" s="236" t="s">
        <v>16</v>
      </c>
      <c r="C24" s="249"/>
      <c r="D24" s="76">
        <v>40</v>
      </c>
      <c r="E24" s="77">
        <v>2.64</v>
      </c>
      <c r="F24" s="59">
        <v>0.48</v>
      </c>
      <c r="G24" s="60">
        <v>13.36</v>
      </c>
      <c r="H24" s="78">
        <v>69.599999999999994</v>
      </c>
      <c r="I24" s="59"/>
      <c r="J24" s="72">
        <v>50</v>
      </c>
      <c r="K24" s="59">
        <v>3.3</v>
      </c>
      <c r="L24" s="60">
        <v>0.6</v>
      </c>
      <c r="M24" s="79">
        <v>16.7</v>
      </c>
      <c r="N24" s="78">
        <v>87</v>
      </c>
      <c r="O24" s="60"/>
      <c r="P24" s="80"/>
      <c r="Q24" s="70"/>
      <c r="R24" s="5"/>
    </row>
    <row r="25" spans="2:18" s="10" customFormat="1" ht="26.25" customHeight="1" thickBot="1" x14ac:dyDescent="0.25">
      <c r="B25" s="153"/>
      <c r="C25" s="154"/>
      <c r="D25" s="33">
        <f t="shared" ref="D25:N25" si="0">SUM(D19:D24)</f>
        <v>545</v>
      </c>
      <c r="E25" s="33">
        <f t="shared" si="0"/>
        <v>12.88</v>
      </c>
      <c r="F25" s="33">
        <f t="shared" si="0"/>
        <v>25.82</v>
      </c>
      <c r="G25" s="157">
        <f t="shared" si="0"/>
        <v>59.519999999999996</v>
      </c>
      <c r="H25" s="33">
        <f t="shared" si="0"/>
        <v>567.08000000000004</v>
      </c>
      <c r="I25" s="33"/>
      <c r="J25" s="144">
        <f t="shared" si="0"/>
        <v>675</v>
      </c>
      <c r="K25" s="33">
        <f t="shared" si="0"/>
        <v>16.440000000000001</v>
      </c>
      <c r="L25" s="157">
        <f t="shared" si="0"/>
        <v>31.88</v>
      </c>
      <c r="M25" s="33">
        <f t="shared" si="0"/>
        <v>86.24</v>
      </c>
      <c r="N25" s="33">
        <f t="shared" si="0"/>
        <v>699.07</v>
      </c>
      <c r="O25" s="157"/>
      <c r="P25" s="51"/>
      <c r="Q25" s="83"/>
      <c r="R25" s="11"/>
    </row>
    <row r="26" spans="2:18" ht="19.5" thickBot="1" x14ac:dyDescent="0.3">
      <c r="B26" s="245" t="s">
        <v>67</v>
      </c>
      <c r="C26" s="275"/>
      <c r="D26" s="271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67"/>
      <c r="R26" s="4"/>
    </row>
    <row r="27" spans="2:18" ht="30" customHeight="1" thickBot="1" x14ac:dyDescent="0.3">
      <c r="B27" s="192" t="s">
        <v>72</v>
      </c>
      <c r="C27" s="193"/>
      <c r="D27" s="29">
        <v>180</v>
      </c>
      <c r="E27" s="30">
        <v>0.06</v>
      </c>
      <c r="F27" s="29">
        <v>0.02</v>
      </c>
      <c r="G27" s="29">
        <v>9.99</v>
      </c>
      <c r="H27" s="29">
        <v>40</v>
      </c>
      <c r="I27" s="29"/>
      <c r="J27" s="29">
        <v>200</v>
      </c>
      <c r="K27" s="29">
        <v>0.06</v>
      </c>
      <c r="L27" s="29">
        <v>0.02</v>
      </c>
      <c r="M27" s="29">
        <v>11.1</v>
      </c>
      <c r="N27" s="29">
        <v>44</v>
      </c>
      <c r="O27" s="29"/>
      <c r="P27" s="84">
        <v>392</v>
      </c>
      <c r="Q27" s="47">
        <v>108</v>
      </c>
      <c r="R27" s="5"/>
    </row>
    <row r="28" spans="2:18" ht="30" customHeight="1" thickBot="1" x14ac:dyDescent="0.3">
      <c r="B28" s="196" t="s">
        <v>19</v>
      </c>
      <c r="C28" s="308"/>
      <c r="D28" s="29">
        <v>20</v>
      </c>
      <c r="E28" s="29">
        <v>1.58</v>
      </c>
      <c r="F28" s="29">
        <v>0.2</v>
      </c>
      <c r="G28" s="29">
        <v>9.66</v>
      </c>
      <c r="H28" s="29">
        <v>34.369999999999997</v>
      </c>
      <c r="I28" s="29"/>
      <c r="J28" s="29">
        <v>20</v>
      </c>
      <c r="K28" s="29">
        <v>1.58</v>
      </c>
      <c r="L28" s="29">
        <v>0.2</v>
      </c>
      <c r="M28" s="29">
        <v>9.66</v>
      </c>
      <c r="N28" s="29">
        <v>34.369999999999997</v>
      </c>
      <c r="O28" s="45"/>
      <c r="P28" s="47"/>
      <c r="Q28" s="70"/>
      <c r="R28" s="5"/>
    </row>
    <row r="29" spans="2:18" ht="30" customHeight="1" thickBot="1" x14ac:dyDescent="0.3">
      <c r="B29" s="196" t="s">
        <v>127</v>
      </c>
      <c r="C29" s="244"/>
      <c r="D29" s="142"/>
      <c r="E29" s="30"/>
      <c r="F29" s="143"/>
      <c r="G29" s="29"/>
      <c r="H29" s="143"/>
      <c r="I29" s="29"/>
      <c r="J29" s="143">
        <v>30</v>
      </c>
      <c r="K29" s="29">
        <v>2.4</v>
      </c>
      <c r="L29" s="143">
        <v>4.8</v>
      </c>
      <c r="M29" s="29">
        <v>19.2</v>
      </c>
      <c r="N29" s="29">
        <v>129</v>
      </c>
      <c r="O29" s="45"/>
      <c r="P29" s="47"/>
      <c r="Q29" s="87"/>
      <c r="R29" s="5"/>
    </row>
    <row r="30" spans="2:18" s="10" customFormat="1" ht="27" customHeight="1" thickBot="1" x14ac:dyDescent="0.25">
      <c r="B30" s="190"/>
      <c r="C30" s="197"/>
      <c r="D30" s="95">
        <f>SUM(D27:D29)</f>
        <v>200</v>
      </c>
      <c r="E30" s="33">
        <f>SUM(E27:E29)</f>
        <v>1.6400000000000001</v>
      </c>
      <c r="F30" s="158">
        <f>SUM(F27:F29)</f>
        <v>0.22</v>
      </c>
      <c r="G30" s="33">
        <f>SUM(G27:G29)</f>
        <v>19.649999999999999</v>
      </c>
      <c r="H30" s="123">
        <f>SUM(H27:H29)</f>
        <v>74.37</v>
      </c>
      <c r="I30" s="33"/>
      <c r="J30" s="123">
        <f>SUM(J27:J29)</f>
        <v>250</v>
      </c>
      <c r="K30" s="33">
        <f>SUM(K27:K29)</f>
        <v>4.04</v>
      </c>
      <c r="L30" s="158">
        <f>SUM(L27:L29)</f>
        <v>5.0199999999999996</v>
      </c>
      <c r="M30" s="33">
        <f>SUM(M27:M29)</f>
        <v>39.959999999999994</v>
      </c>
      <c r="N30" s="33">
        <f>SUM(N27:N29)</f>
        <v>207.37</v>
      </c>
      <c r="O30" s="33"/>
      <c r="P30" s="51"/>
      <c r="Q30" s="51"/>
      <c r="R30" s="11"/>
    </row>
    <row r="31" spans="2:18" ht="19.5" thickBot="1" x14ac:dyDescent="0.3">
      <c r="B31" s="303" t="s">
        <v>118</v>
      </c>
      <c r="C31" s="304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6"/>
      <c r="R31" s="4"/>
    </row>
    <row r="32" spans="2:18" ht="42.75" customHeight="1" thickBot="1" x14ac:dyDescent="0.3">
      <c r="B32" s="312" t="s">
        <v>169</v>
      </c>
      <c r="C32" s="313"/>
      <c r="D32" s="29">
        <v>205</v>
      </c>
      <c r="E32" s="30">
        <v>10.97</v>
      </c>
      <c r="F32" s="29">
        <v>5.9</v>
      </c>
      <c r="G32" s="29">
        <v>49.13</v>
      </c>
      <c r="H32" s="29">
        <v>293</v>
      </c>
      <c r="I32" s="29"/>
      <c r="J32" s="29">
        <v>205</v>
      </c>
      <c r="K32" s="30">
        <v>10.97</v>
      </c>
      <c r="L32" s="29">
        <v>5.9</v>
      </c>
      <c r="M32" s="29">
        <v>49.13</v>
      </c>
      <c r="N32" s="29">
        <v>293</v>
      </c>
      <c r="O32" s="29"/>
      <c r="P32" s="84">
        <v>166</v>
      </c>
      <c r="Q32" s="84">
        <v>174</v>
      </c>
      <c r="R32" s="5"/>
    </row>
    <row r="33" spans="2:18" ht="22.5" customHeight="1" thickBot="1" x14ac:dyDescent="0.3">
      <c r="B33" s="250" t="s">
        <v>72</v>
      </c>
      <c r="C33" s="311"/>
      <c r="D33" s="29">
        <v>180</v>
      </c>
      <c r="E33" s="30">
        <v>0.06</v>
      </c>
      <c r="F33" s="29">
        <v>0.02</v>
      </c>
      <c r="G33" s="29">
        <v>9.99</v>
      </c>
      <c r="H33" s="29">
        <v>40</v>
      </c>
      <c r="I33" s="29"/>
      <c r="J33" s="29">
        <v>200</v>
      </c>
      <c r="K33" s="29">
        <v>0.06</v>
      </c>
      <c r="L33" s="29">
        <v>0.02</v>
      </c>
      <c r="M33" s="29">
        <v>11.1</v>
      </c>
      <c r="N33" s="29">
        <v>44</v>
      </c>
      <c r="O33" s="29"/>
      <c r="P33" s="84">
        <v>392</v>
      </c>
      <c r="Q33" s="84">
        <v>108</v>
      </c>
      <c r="R33" s="5"/>
    </row>
    <row r="34" spans="2:18" ht="22.5" customHeight="1" thickBot="1" x14ac:dyDescent="0.3">
      <c r="B34" s="196" t="s">
        <v>19</v>
      </c>
      <c r="C34" s="308"/>
      <c r="D34" s="29">
        <v>20</v>
      </c>
      <c r="E34" s="29">
        <v>1.58</v>
      </c>
      <c r="F34" s="29">
        <v>0.2</v>
      </c>
      <c r="G34" s="29">
        <v>9.66</v>
      </c>
      <c r="H34" s="29">
        <v>34.369999999999997</v>
      </c>
      <c r="I34" s="29"/>
      <c r="J34" s="29">
        <v>20</v>
      </c>
      <c r="K34" s="29">
        <v>1.58</v>
      </c>
      <c r="L34" s="29">
        <v>0.2</v>
      </c>
      <c r="M34" s="29">
        <v>9.66</v>
      </c>
      <c r="N34" s="29">
        <v>34.369999999999997</v>
      </c>
      <c r="O34" s="45"/>
      <c r="P34" s="84"/>
      <c r="Q34" s="84"/>
      <c r="R34" s="5"/>
    </row>
    <row r="35" spans="2:18" ht="22.5" customHeight="1" thickBot="1" x14ac:dyDescent="0.3">
      <c r="B35" s="196" t="s">
        <v>130</v>
      </c>
      <c r="C35" s="244"/>
      <c r="D35" s="29"/>
      <c r="E35" s="30"/>
      <c r="F35" s="29"/>
      <c r="G35" s="29"/>
      <c r="H35" s="29"/>
      <c r="I35" s="29"/>
      <c r="J35" s="29">
        <v>30</v>
      </c>
      <c r="K35" s="29">
        <v>0.45</v>
      </c>
      <c r="L35" s="29">
        <v>0.15</v>
      </c>
      <c r="M35" s="29">
        <v>6.3</v>
      </c>
      <c r="N35" s="29">
        <v>28.5</v>
      </c>
      <c r="O35" s="45"/>
      <c r="P35" s="84">
        <v>368</v>
      </c>
      <c r="Q35" s="84">
        <v>67</v>
      </c>
      <c r="R35" s="5"/>
    </row>
    <row r="36" spans="2:18" s="10" customFormat="1" ht="25.5" customHeight="1" thickBot="1" x14ac:dyDescent="0.25">
      <c r="B36" s="148"/>
      <c r="C36" s="32"/>
      <c r="D36" s="33">
        <f>SUM(D32:D35)</f>
        <v>405</v>
      </c>
      <c r="E36" s="34">
        <f>SUM(E32:E35)</f>
        <v>12.610000000000001</v>
      </c>
      <c r="F36" s="33">
        <f>SUM(F32:F35)</f>
        <v>6.12</v>
      </c>
      <c r="G36" s="33">
        <f>SUM(G32:G35)</f>
        <v>68.78</v>
      </c>
      <c r="H36" s="33">
        <f>SUM(H32:H35)</f>
        <v>367.37</v>
      </c>
      <c r="I36" s="33"/>
      <c r="J36" s="33">
        <f>SUM(J32:J35)</f>
        <v>455</v>
      </c>
      <c r="K36" s="33">
        <f>SUM(K32:K35)</f>
        <v>13.06</v>
      </c>
      <c r="L36" s="33">
        <f>SUM(L32:L35)</f>
        <v>6.2700000000000005</v>
      </c>
      <c r="M36" s="33">
        <f>SUM(M32:M35)</f>
        <v>76.19</v>
      </c>
      <c r="N36" s="33">
        <f>SUM(N32:N35)</f>
        <v>399.87</v>
      </c>
      <c r="O36" s="33"/>
      <c r="P36" s="51"/>
      <c r="Q36" s="51"/>
      <c r="R36" s="12"/>
    </row>
    <row r="37" spans="2:18" s="19" customFormat="1" ht="28.5" customHeight="1" thickBot="1" x14ac:dyDescent="0.3">
      <c r="B37" s="188" t="s">
        <v>114</v>
      </c>
      <c r="C37" s="189"/>
      <c r="D37" s="14">
        <f>D14+D17+D25+D30+D36</f>
        <v>1585</v>
      </c>
      <c r="E37" s="20">
        <f>E14+E17+E25+E30+E36</f>
        <v>34.690000000000005</v>
      </c>
      <c r="F37" s="14">
        <f>F14+F17+F25+F30+F36</f>
        <v>44.710999999999999</v>
      </c>
      <c r="G37" s="14">
        <f>G14+G17+G25+G30+G36</f>
        <v>217.12</v>
      </c>
      <c r="H37" s="14">
        <f>H14+H17+H25+H30+H36</f>
        <v>1427.9099999999999</v>
      </c>
      <c r="I37" s="14"/>
      <c r="J37" s="14">
        <f>J14+J17+J25+J30+J36</f>
        <v>1895</v>
      </c>
      <c r="K37" s="14">
        <f>K14+K17+K25+K30+K36</f>
        <v>43.11</v>
      </c>
      <c r="L37" s="14">
        <f>L14+L17+L25+L30+L36</f>
        <v>59.15</v>
      </c>
      <c r="M37" s="14">
        <f>M14+M17+M25+M30+M36</f>
        <v>290.54999999999995</v>
      </c>
      <c r="N37" s="14">
        <f>N14+N17+N25+N30+N36</f>
        <v>1841.12</v>
      </c>
      <c r="O37" s="14"/>
      <c r="P37" s="15"/>
      <c r="Q37" s="15"/>
      <c r="R37" s="18"/>
    </row>
    <row r="39" spans="2:18" x14ac:dyDescent="0.25">
      <c r="H39" s="6" t="s">
        <v>131</v>
      </c>
    </row>
  </sheetData>
  <mergeCells count="41">
    <mergeCell ref="B34:C34"/>
    <mergeCell ref="B35:C35"/>
    <mergeCell ref="B37:C37"/>
    <mergeCell ref="B28:C28"/>
    <mergeCell ref="B29:C29"/>
    <mergeCell ref="B30:C30"/>
    <mergeCell ref="B31:Q31"/>
    <mergeCell ref="B32:C32"/>
    <mergeCell ref="B33:C33"/>
    <mergeCell ref="B27:C27"/>
    <mergeCell ref="B17:C17"/>
    <mergeCell ref="B18:C18"/>
    <mergeCell ref="D18:Q18"/>
    <mergeCell ref="B19:C19"/>
    <mergeCell ref="B20:C20"/>
    <mergeCell ref="B21:C21"/>
    <mergeCell ref="B22:C22"/>
    <mergeCell ref="B23:C23"/>
    <mergeCell ref="B24:C24"/>
    <mergeCell ref="B26:C26"/>
    <mergeCell ref="D26:Q26"/>
    <mergeCell ref="D15:Q15"/>
    <mergeCell ref="J7:J9"/>
    <mergeCell ref="K7:M7"/>
    <mergeCell ref="N7:N9"/>
    <mergeCell ref="O7:O9"/>
    <mergeCell ref="D10:Q10"/>
    <mergeCell ref="P7:P9"/>
    <mergeCell ref="Q7:Q9"/>
    <mergeCell ref="K8:M8"/>
    <mergeCell ref="D7:D9"/>
    <mergeCell ref="E7:G7"/>
    <mergeCell ref="H7:H9"/>
    <mergeCell ref="I7:I9"/>
    <mergeCell ref="E8:G8"/>
    <mergeCell ref="B7:B9"/>
    <mergeCell ref="C7:C9"/>
    <mergeCell ref="B16:C16"/>
    <mergeCell ref="B11:C11"/>
    <mergeCell ref="B13:C13"/>
    <mergeCell ref="B15:C15"/>
  </mergeCells>
  <printOptions horizontalCentered="1"/>
  <pageMargins left="0.19685039370078741" right="0.19685039370078741" top="0.39370078740157483" bottom="0.19685039370078741" header="0" footer="0"/>
  <pageSetup paperSize="9" scale="5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8"/>
  <sheetViews>
    <sheetView zoomScale="70" zoomScaleNormal="70" workbookViewId="0">
      <selection activeCell="Q30" sqref="Q30"/>
    </sheetView>
  </sheetViews>
  <sheetFormatPr defaultRowHeight="15" x14ac:dyDescent="0.25"/>
  <cols>
    <col min="1" max="1" width="0.85546875" style="6" customWidth="1"/>
    <col min="2" max="2" width="18.140625" style="6" customWidth="1"/>
    <col min="3" max="3" width="21.7109375" style="6" customWidth="1"/>
    <col min="4" max="4" width="11.42578125" style="6" bestFit="1" customWidth="1"/>
    <col min="5" max="7" width="9.28515625" style="6" bestFit="1" customWidth="1"/>
    <col min="8" max="8" width="21.5703125" style="6" customWidth="1"/>
    <col min="9" max="9" width="13.5703125" style="6" customWidth="1"/>
    <col min="10" max="10" width="10.5703125" style="6" bestFit="1" customWidth="1"/>
    <col min="11" max="13" width="9.28515625" style="6" bestFit="1" customWidth="1"/>
    <col min="14" max="14" width="22.42578125" style="6" customWidth="1"/>
    <col min="15" max="15" width="12.85546875" style="6" customWidth="1"/>
    <col min="16" max="16" width="15.710937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112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113</v>
      </c>
      <c r="P3" s="7"/>
      <c r="Q3" s="7"/>
    </row>
    <row r="4" spans="2:18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166</v>
      </c>
      <c r="P4" s="7"/>
      <c r="Q4" s="7"/>
    </row>
    <row r="5" spans="2:18" ht="18.75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167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77</v>
      </c>
      <c r="P6" s="7"/>
      <c r="Q6" s="7"/>
    </row>
    <row r="7" spans="2:18" s="9" customFormat="1" ht="33.75" customHeight="1" x14ac:dyDescent="0.25">
      <c r="B7" s="227" t="s">
        <v>0</v>
      </c>
      <c r="C7" s="213" t="s">
        <v>1</v>
      </c>
      <c r="D7" s="185" t="s">
        <v>2</v>
      </c>
      <c r="E7" s="211" t="s">
        <v>3</v>
      </c>
      <c r="F7" s="211"/>
      <c r="G7" s="213"/>
      <c r="H7" s="207" t="s">
        <v>5</v>
      </c>
      <c r="I7" s="232" t="s">
        <v>6</v>
      </c>
      <c r="J7" s="207" t="s">
        <v>2</v>
      </c>
      <c r="K7" s="210" t="s">
        <v>3</v>
      </c>
      <c r="L7" s="211"/>
      <c r="M7" s="212"/>
      <c r="N7" s="213" t="s">
        <v>5</v>
      </c>
      <c r="O7" s="232" t="s">
        <v>6</v>
      </c>
      <c r="P7" s="185" t="s">
        <v>117</v>
      </c>
      <c r="Q7" s="227" t="s">
        <v>8</v>
      </c>
      <c r="R7" s="3"/>
    </row>
    <row r="8" spans="2:18" s="9" customFormat="1" ht="32.25" customHeight="1" thickBot="1" x14ac:dyDescent="0.3">
      <c r="B8" s="228"/>
      <c r="C8" s="214"/>
      <c r="D8" s="230"/>
      <c r="E8" s="223" t="s">
        <v>4</v>
      </c>
      <c r="F8" s="223"/>
      <c r="G8" s="224"/>
      <c r="H8" s="208"/>
      <c r="I8" s="233"/>
      <c r="J8" s="208"/>
      <c r="K8" s="225" t="s">
        <v>7</v>
      </c>
      <c r="L8" s="226"/>
      <c r="M8" s="222"/>
      <c r="N8" s="214"/>
      <c r="O8" s="233"/>
      <c r="P8" s="301"/>
      <c r="Q8" s="228"/>
      <c r="R8" s="3"/>
    </row>
    <row r="9" spans="2:18" s="9" customFormat="1" ht="19.5" thickBot="1" x14ac:dyDescent="0.3">
      <c r="B9" s="229"/>
      <c r="C9" s="224"/>
      <c r="D9" s="231"/>
      <c r="E9" s="38" t="s">
        <v>9</v>
      </c>
      <c r="F9" s="37" t="s">
        <v>10</v>
      </c>
      <c r="G9" s="37" t="s">
        <v>11</v>
      </c>
      <c r="H9" s="209"/>
      <c r="I9" s="215"/>
      <c r="J9" s="209"/>
      <c r="K9" s="37" t="s">
        <v>9</v>
      </c>
      <c r="L9" s="37" t="s">
        <v>10</v>
      </c>
      <c r="M9" s="39" t="s">
        <v>11</v>
      </c>
      <c r="N9" s="215"/>
      <c r="O9" s="215"/>
      <c r="P9" s="302"/>
      <c r="Q9" s="229"/>
      <c r="R9" s="3"/>
    </row>
    <row r="10" spans="2:18" ht="19.5" thickBot="1" x14ac:dyDescent="0.3">
      <c r="B10" s="40" t="s">
        <v>12</v>
      </c>
      <c r="C10" s="41"/>
      <c r="D10" s="286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65"/>
      <c r="R10" s="4"/>
    </row>
    <row r="11" spans="2:18" ht="27" customHeight="1" thickBot="1" x14ac:dyDescent="0.3">
      <c r="B11" s="196" t="s">
        <v>132</v>
      </c>
      <c r="C11" s="197"/>
      <c r="D11" s="45">
        <v>135</v>
      </c>
      <c r="E11" s="46">
        <v>2.86</v>
      </c>
      <c r="F11" s="45">
        <v>3.52</v>
      </c>
      <c r="G11" s="45">
        <v>18.41</v>
      </c>
      <c r="H11" s="45">
        <v>117</v>
      </c>
      <c r="I11" s="45"/>
      <c r="J11" s="45">
        <v>155</v>
      </c>
      <c r="K11" s="46">
        <v>3.3</v>
      </c>
      <c r="L11" s="45">
        <v>4.0599999999999996</v>
      </c>
      <c r="M11" s="45">
        <v>21.24</v>
      </c>
      <c r="N11" s="45">
        <v>135</v>
      </c>
      <c r="O11" s="45"/>
      <c r="P11" s="47">
        <v>168</v>
      </c>
      <c r="Q11" s="47">
        <v>141</v>
      </c>
      <c r="R11" s="5"/>
    </row>
    <row r="12" spans="2:18" ht="20.25" customHeight="1" thickBot="1" x14ac:dyDescent="0.3">
      <c r="B12" s="196" t="s">
        <v>21</v>
      </c>
      <c r="C12" s="197"/>
      <c r="D12" s="45">
        <v>35</v>
      </c>
      <c r="E12" s="46">
        <v>2.14</v>
      </c>
      <c r="F12" s="45">
        <v>6.6</v>
      </c>
      <c r="G12" s="45">
        <v>12.79</v>
      </c>
      <c r="H12" s="45">
        <v>119</v>
      </c>
      <c r="I12" s="45"/>
      <c r="J12" s="45">
        <v>45</v>
      </c>
      <c r="K12" s="45">
        <v>2.87</v>
      </c>
      <c r="L12" s="45">
        <v>8.8699999999999992</v>
      </c>
      <c r="M12" s="45">
        <v>17.170000000000002</v>
      </c>
      <c r="N12" s="45">
        <v>159</v>
      </c>
      <c r="O12" s="45"/>
      <c r="P12" s="47">
        <v>1</v>
      </c>
      <c r="Q12" s="47">
        <v>15</v>
      </c>
      <c r="R12" s="5"/>
    </row>
    <row r="13" spans="2:18" ht="26.25" customHeight="1" thickBot="1" x14ac:dyDescent="0.3">
      <c r="B13" s="196" t="s">
        <v>18</v>
      </c>
      <c r="C13" s="197"/>
      <c r="D13" s="29">
        <v>180</v>
      </c>
      <c r="E13" s="30">
        <v>3.67</v>
      </c>
      <c r="F13" s="29">
        <v>3.19</v>
      </c>
      <c r="G13" s="29">
        <v>15.82</v>
      </c>
      <c r="H13" s="29">
        <v>107</v>
      </c>
      <c r="I13" s="45"/>
      <c r="J13" s="29">
        <v>200</v>
      </c>
      <c r="K13" s="30">
        <v>4.2</v>
      </c>
      <c r="L13" s="29">
        <v>3.26</v>
      </c>
      <c r="M13" s="29">
        <v>17.28</v>
      </c>
      <c r="N13" s="29">
        <v>119</v>
      </c>
      <c r="O13" s="45"/>
      <c r="P13" s="84">
        <v>397</v>
      </c>
      <c r="Q13" s="70">
        <v>158</v>
      </c>
      <c r="R13" s="5"/>
    </row>
    <row r="14" spans="2:18" ht="19.5" thickBot="1" x14ac:dyDescent="0.3">
      <c r="B14" s="31"/>
      <c r="C14" s="48"/>
      <c r="D14" s="49">
        <f>SUM(D11:D13)</f>
        <v>350</v>
      </c>
      <c r="E14" s="50">
        <f>SUM(E11:E13)</f>
        <v>8.67</v>
      </c>
      <c r="F14" s="50">
        <f>SUM(F11:F13)</f>
        <v>13.309999999999999</v>
      </c>
      <c r="G14" s="50">
        <f>SUM(G11:G13)</f>
        <v>47.019999999999996</v>
      </c>
      <c r="H14" s="50">
        <f>SUM(H11:H13)</f>
        <v>343</v>
      </c>
      <c r="I14" s="50"/>
      <c r="J14" s="50">
        <f>SUM(J11:J13)</f>
        <v>400</v>
      </c>
      <c r="K14" s="50">
        <f>SUM(K11:K13)</f>
        <v>10.370000000000001</v>
      </c>
      <c r="L14" s="50">
        <f>SUM(L11:L13)</f>
        <v>16.189999999999998</v>
      </c>
      <c r="M14" s="50">
        <f>SUM(M11:M13)</f>
        <v>55.69</v>
      </c>
      <c r="N14" s="50">
        <f>SUM(N11:N13)</f>
        <v>413</v>
      </c>
      <c r="O14" s="50"/>
      <c r="P14" s="53"/>
      <c r="Q14" s="52"/>
      <c r="R14" s="5"/>
    </row>
    <row r="15" spans="2:18" ht="19.5" thickBot="1" x14ac:dyDescent="0.3">
      <c r="B15" s="240" t="s">
        <v>13</v>
      </c>
      <c r="C15" s="241"/>
      <c r="D15" s="242"/>
      <c r="E15" s="287"/>
      <c r="F15" s="287"/>
      <c r="G15" s="287"/>
      <c r="H15" s="287"/>
      <c r="I15" s="50"/>
      <c r="J15" s="50"/>
      <c r="K15" s="50"/>
      <c r="L15" s="50"/>
      <c r="M15" s="50"/>
      <c r="N15" s="50"/>
      <c r="O15" s="50"/>
      <c r="P15" s="53"/>
      <c r="Q15" s="54"/>
      <c r="R15" s="4"/>
    </row>
    <row r="16" spans="2:18" ht="22.5" customHeight="1" thickBot="1" x14ac:dyDescent="0.3">
      <c r="B16" s="295" t="s">
        <v>95</v>
      </c>
      <c r="C16" s="296"/>
      <c r="D16" s="57">
        <v>100</v>
      </c>
      <c r="E16" s="58">
        <v>0.53</v>
      </c>
      <c r="F16" s="60">
        <v>0.2</v>
      </c>
      <c r="G16" s="60">
        <v>16.3</v>
      </c>
      <c r="H16" s="62">
        <v>68</v>
      </c>
      <c r="I16" s="60"/>
      <c r="J16" s="62">
        <v>100</v>
      </c>
      <c r="K16" s="60">
        <v>0.53</v>
      </c>
      <c r="L16" s="60">
        <v>0.2</v>
      </c>
      <c r="M16" s="45">
        <v>16.3</v>
      </c>
      <c r="N16" s="62">
        <v>68</v>
      </c>
      <c r="O16" s="60"/>
      <c r="P16" s="63">
        <v>399</v>
      </c>
      <c r="Q16" s="64">
        <v>12</v>
      </c>
      <c r="R16" s="4"/>
    </row>
    <row r="17" spans="2:18" ht="22.5" customHeight="1" thickBot="1" x14ac:dyDescent="0.3">
      <c r="B17" s="238"/>
      <c r="C17" s="316"/>
      <c r="D17" s="33">
        <f>SUM(D16)</f>
        <v>100</v>
      </c>
      <c r="E17" s="66">
        <f>SUM(E16)</f>
        <v>0.53</v>
      </c>
      <c r="F17" s="33">
        <f>SUM(F16)</f>
        <v>0.2</v>
      </c>
      <c r="G17" s="66">
        <f>SUM(G16)</f>
        <v>16.3</v>
      </c>
      <c r="H17" s="33">
        <f>SUM(H16)</f>
        <v>68</v>
      </c>
      <c r="I17" s="66"/>
      <c r="J17" s="66">
        <f>SUM(J16)</f>
        <v>100</v>
      </c>
      <c r="K17" s="33">
        <f>SUM(K16)</f>
        <v>0.53</v>
      </c>
      <c r="L17" s="66">
        <f>SUM(L16)</f>
        <v>0.2</v>
      </c>
      <c r="M17" s="33">
        <f>SUM(M16)</f>
        <v>16.3</v>
      </c>
      <c r="N17" s="66">
        <f>SUM(N16)</f>
        <v>68</v>
      </c>
      <c r="O17" s="33"/>
      <c r="P17" s="67"/>
      <c r="Q17" s="45"/>
      <c r="R17" s="4"/>
    </row>
    <row r="18" spans="2:18" ht="19.5" thickBot="1" x14ac:dyDescent="0.3">
      <c r="B18" s="245" t="s">
        <v>14</v>
      </c>
      <c r="C18" s="246"/>
      <c r="D18" s="271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67"/>
      <c r="R18" s="4"/>
    </row>
    <row r="19" spans="2:18" ht="30" customHeight="1" thickBot="1" x14ac:dyDescent="0.3">
      <c r="B19" s="203" t="s">
        <v>116</v>
      </c>
      <c r="C19" s="247"/>
      <c r="D19" s="103">
        <v>30</v>
      </c>
      <c r="E19" s="115">
        <v>0.43</v>
      </c>
      <c r="F19" s="115">
        <v>1.83</v>
      </c>
      <c r="G19" s="115">
        <v>2.5099999999999998</v>
      </c>
      <c r="H19" s="115">
        <v>28.5</v>
      </c>
      <c r="I19" s="115"/>
      <c r="J19" s="115">
        <v>50</v>
      </c>
      <c r="K19" s="115">
        <v>0.71</v>
      </c>
      <c r="L19" s="115">
        <v>3.04</v>
      </c>
      <c r="M19" s="45">
        <v>4.18</v>
      </c>
      <c r="N19" s="115">
        <v>46.67</v>
      </c>
      <c r="O19" s="115"/>
      <c r="P19" s="104">
        <v>33</v>
      </c>
      <c r="Q19" s="47">
        <v>142</v>
      </c>
      <c r="R19" s="5"/>
    </row>
    <row r="20" spans="2:18" ht="37.5" customHeight="1" thickBot="1" x14ac:dyDescent="0.3">
      <c r="B20" s="203" t="s">
        <v>69</v>
      </c>
      <c r="C20" s="249"/>
      <c r="D20" s="58">
        <v>150</v>
      </c>
      <c r="E20" s="60">
        <v>1.18</v>
      </c>
      <c r="F20" s="60">
        <v>1.63</v>
      </c>
      <c r="G20" s="60">
        <v>8.7100000000000009</v>
      </c>
      <c r="H20" s="60">
        <v>54.18</v>
      </c>
      <c r="I20" s="60"/>
      <c r="J20" s="60">
        <v>180</v>
      </c>
      <c r="K20" s="60">
        <v>1.42</v>
      </c>
      <c r="L20" s="60">
        <v>1.97</v>
      </c>
      <c r="M20" s="74">
        <v>10.49</v>
      </c>
      <c r="N20" s="60">
        <v>65.34</v>
      </c>
      <c r="O20" s="60"/>
      <c r="P20" s="63">
        <v>80</v>
      </c>
      <c r="Q20" s="70">
        <v>136</v>
      </c>
      <c r="R20" s="5"/>
    </row>
    <row r="21" spans="2:18" ht="31.5" customHeight="1" thickBot="1" x14ac:dyDescent="0.3">
      <c r="B21" s="203" t="s">
        <v>75</v>
      </c>
      <c r="C21" s="234"/>
      <c r="D21" s="57">
        <v>120</v>
      </c>
      <c r="E21" s="58">
        <v>10.61</v>
      </c>
      <c r="F21" s="60">
        <v>6.81</v>
      </c>
      <c r="G21" s="60">
        <v>15.04</v>
      </c>
      <c r="H21" s="72">
        <v>164</v>
      </c>
      <c r="I21" s="59"/>
      <c r="J21" s="72">
        <v>160</v>
      </c>
      <c r="K21" s="60">
        <v>14.12</v>
      </c>
      <c r="L21" s="60">
        <v>9.0399999999999991</v>
      </c>
      <c r="M21" s="75">
        <v>20.260000000000002</v>
      </c>
      <c r="N21" s="72">
        <v>219</v>
      </c>
      <c r="O21" s="60"/>
      <c r="P21" s="63">
        <v>298</v>
      </c>
      <c r="Q21" s="70">
        <v>87</v>
      </c>
      <c r="R21" s="5"/>
    </row>
    <row r="22" spans="2:18" ht="31.5" customHeight="1" thickBot="1" x14ac:dyDescent="0.3">
      <c r="B22" s="203" t="s">
        <v>65</v>
      </c>
      <c r="C22" s="234"/>
      <c r="D22" s="57">
        <v>15</v>
      </c>
      <c r="E22" s="58">
        <v>0.21</v>
      </c>
      <c r="F22" s="60">
        <v>0.75</v>
      </c>
      <c r="G22" s="60">
        <v>0.88</v>
      </c>
      <c r="H22" s="72">
        <v>11.12</v>
      </c>
      <c r="I22" s="45"/>
      <c r="J22" s="109">
        <v>30</v>
      </c>
      <c r="K22" s="60">
        <v>0.42</v>
      </c>
      <c r="L22" s="60">
        <v>1.5</v>
      </c>
      <c r="M22" s="75">
        <v>1.76</v>
      </c>
      <c r="N22" s="72">
        <v>22.23</v>
      </c>
      <c r="O22" s="60"/>
      <c r="P22" s="63">
        <v>354</v>
      </c>
      <c r="Q22" s="70">
        <v>66</v>
      </c>
      <c r="R22" s="5"/>
    </row>
    <row r="23" spans="2:18" ht="31.5" customHeight="1" thickBot="1" x14ac:dyDescent="0.3">
      <c r="B23" s="203" t="s">
        <v>83</v>
      </c>
      <c r="C23" s="234"/>
      <c r="D23" s="57">
        <v>150</v>
      </c>
      <c r="E23" s="58">
        <v>0.33</v>
      </c>
      <c r="F23" s="60">
        <v>0.02</v>
      </c>
      <c r="G23" s="60">
        <v>20.82</v>
      </c>
      <c r="H23" s="72">
        <v>85</v>
      </c>
      <c r="I23" s="59"/>
      <c r="J23" s="72">
        <v>180</v>
      </c>
      <c r="K23" s="60">
        <v>0.4</v>
      </c>
      <c r="L23" s="60">
        <v>0.02</v>
      </c>
      <c r="M23" s="75">
        <v>24.99</v>
      </c>
      <c r="N23" s="72">
        <v>101.7</v>
      </c>
      <c r="O23" s="60" t="s">
        <v>15</v>
      </c>
      <c r="P23" s="63">
        <v>376</v>
      </c>
      <c r="Q23" s="70">
        <v>97</v>
      </c>
      <c r="R23" s="5"/>
    </row>
    <row r="24" spans="2:18" ht="22.5" customHeight="1" thickBot="1" x14ac:dyDescent="0.35">
      <c r="B24" s="236" t="s">
        <v>16</v>
      </c>
      <c r="C24" s="249"/>
      <c r="D24" s="76">
        <v>40</v>
      </c>
      <c r="E24" s="77">
        <v>2.64</v>
      </c>
      <c r="F24" s="59">
        <v>0.48</v>
      </c>
      <c r="G24" s="60">
        <v>13.36</v>
      </c>
      <c r="H24" s="78">
        <v>69.599999999999994</v>
      </c>
      <c r="I24" s="124"/>
      <c r="J24" s="77">
        <v>50</v>
      </c>
      <c r="K24" s="72">
        <v>3.3</v>
      </c>
      <c r="L24" s="59">
        <v>0.6</v>
      </c>
      <c r="M24" s="60">
        <v>16.7</v>
      </c>
      <c r="N24" s="79">
        <v>87</v>
      </c>
      <c r="O24" s="60"/>
      <c r="P24" s="80"/>
      <c r="Q24" s="70"/>
      <c r="R24" s="5"/>
    </row>
    <row r="25" spans="2:18" s="10" customFormat="1" ht="24" customHeight="1" thickBot="1" x14ac:dyDescent="0.25">
      <c r="B25" s="81"/>
      <c r="C25" s="82"/>
      <c r="D25" s="33">
        <f>SUM(D19:D24)</f>
        <v>505</v>
      </c>
      <c r="E25" s="33">
        <f t="shared" ref="E25:N25" si="0">SUM(E19:E24)</f>
        <v>15.4</v>
      </c>
      <c r="F25" s="33">
        <f t="shared" si="0"/>
        <v>11.52</v>
      </c>
      <c r="G25" s="66">
        <f t="shared" si="0"/>
        <v>61.319999999999993</v>
      </c>
      <c r="H25" s="33">
        <f t="shared" si="0"/>
        <v>412.4</v>
      </c>
      <c r="I25" s="33"/>
      <c r="J25" s="68">
        <f t="shared" si="0"/>
        <v>650</v>
      </c>
      <c r="K25" s="33">
        <f t="shared" si="0"/>
        <v>20.37</v>
      </c>
      <c r="L25" s="33">
        <f t="shared" si="0"/>
        <v>16.169999999999998</v>
      </c>
      <c r="M25" s="33">
        <f t="shared" si="0"/>
        <v>78.38</v>
      </c>
      <c r="N25" s="33">
        <f t="shared" si="0"/>
        <v>541.94000000000005</v>
      </c>
      <c r="O25" s="66"/>
      <c r="P25" s="51"/>
      <c r="Q25" s="83"/>
      <c r="R25" s="11"/>
    </row>
    <row r="26" spans="2:18" ht="19.5" thickBot="1" x14ac:dyDescent="0.3">
      <c r="B26" s="245" t="s">
        <v>67</v>
      </c>
      <c r="C26" s="275"/>
      <c r="D26" s="271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67"/>
      <c r="R26" s="4"/>
    </row>
    <row r="27" spans="2:18" ht="30" customHeight="1" thickBot="1" x14ac:dyDescent="0.3">
      <c r="B27" s="192" t="s">
        <v>109</v>
      </c>
      <c r="C27" s="193"/>
      <c r="D27" s="29">
        <v>180</v>
      </c>
      <c r="E27" s="30">
        <v>5.22</v>
      </c>
      <c r="F27" s="29">
        <v>4.5</v>
      </c>
      <c r="G27" s="29">
        <v>7.2</v>
      </c>
      <c r="H27" s="29">
        <v>90</v>
      </c>
      <c r="I27" s="29"/>
      <c r="J27" s="29">
        <v>200</v>
      </c>
      <c r="K27" s="29">
        <v>5.8</v>
      </c>
      <c r="L27" s="29">
        <v>5</v>
      </c>
      <c r="M27" s="29">
        <v>8</v>
      </c>
      <c r="N27" s="29">
        <v>100</v>
      </c>
      <c r="O27" s="29"/>
      <c r="P27" s="84">
        <v>401</v>
      </c>
      <c r="Q27" s="47">
        <v>69</v>
      </c>
      <c r="R27" s="5"/>
    </row>
    <row r="28" spans="2:18" ht="30" customHeight="1" thickBot="1" x14ac:dyDescent="0.3">
      <c r="B28" s="196" t="s">
        <v>19</v>
      </c>
      <c r="C28" s="308"/>
      <c r="D28" s="109">
        <v>20</v>
      </c>
      <c r="E28" s="59">
        <v>1.58</v>
      </c>
      <c r="F28" s="59">
        <v>0.2</v>
      </c>
      <c r="G28" s="79">
        <v>9.66</v>
      </c>
      <c r="H28" s="78">
        <v>34.369999999999997</v>
      </c>
      <c r="I28" s="78"/>
      <c r="J28" s="45">
        <v>20</v>
      </c>
      <c r="K28" s="77">
        <v>1.58</v>
      </c>
      <c r="L28" s="59">
        <v>0.2</v>
      </c>
      <c r="M28" s="79">
        <v>9.66</v>
      </c>
      <c r="N28" s="78">
        <v>34.369999999999997</v>
      </c>
      <c r="O28" s="60"/>
      <c r="P28" s="47"/>
      <c r="Q28" s="70"/>
      <c r="R28" s="5"/>
    </row>
    <row r="29" spans="2:18" ht="30" customHeight="1" thickBot="1" x14ac:dyDescent="0.3">
      <c r="B29" s="196" t="s">
        <v>130</v>
      </c>
      <c r="C29" s="244"/>
      <c r="D29" s="45"/>
      <c r="E29" s="45"/>
      <c r="F29" s="45"/>
      <c r="G29" s="45"/>
      <c r="H29" s="45"/>
      <c r="I29" s="45"/>
      <c r="J29" s="77">
        <v>30</v>
      </c>
      <c r="K29" s="45">
        <v>0.45</v>
      </c>
      <c r="L29" s="45">
        <v>0.15</v>
      </c>
      <c r="M29" s="131">
        <v>6.3</v>
      </c>
      <c r="N29" s="45">
        <v>28.5</v>
      </c>
      <c r="O29" s="77"/>
      <c r="P29" s="47">
        <v>368</v>
      </c>
      <c r="Q29" s="87">
        <v>67</v>
      </c>
      <c r="R29" s="5"/>
    </row>
    <row r="30" spans="2:18" s="10" customFormat="1" ht="28.5" customHeight="1" thickBot="1" x14ac:dyDescent="0.25">
      <c r="B30" s="190"/>
      <c r="C30" s="197"/>
      <c r="D30" s="33">
        <f>SUM(D27:D29)</f>
        <v>200</v>
      </c>
      <c r="E30" s="33">
        <f>SUM(E27:E29)</f>
        <v>6.8</v>
      </c>
      <c r="F30" s="136">
        <f>SUM(F27:F29)</f>
        <v>4.7</v>
      </c>
      <c r="G30" s="33">
        <f>SUM(G27:G29)</f>
        <v>16.86</v>
      </c>
      <c r="H30" s="86">
        <f>SUM(H27:H29)</f>
        <v>124.37</v>
      </c>
      <c r="I30" s="33"/>
      <c r="J30" s="86">
        <f>SUM(J27:J29)</f>
        <v>250</v>
      </c>
      <c r="K30" s="33">
        <f>SUM(K27:K29)</f>
        <v>7.83</v>
      </c>
      <c r="L30" s="86">
        <f>SUM(L27:L29)</f>
        <v>5.3500000000000005</v>
      </c>
      <c r="M30" s="33">
        <f>SUM(M27:M29)</f>
        <v>23.96</v>
      </c>
      <c r="N30" s="33">
        <f>SUM(N27:N29)</f>
        <v>162.87</v>
      </c>
      <c r="O30" s="33"/>
      <c r="P30" s="51"/>
      <c r="Q30" s="51"/>
      <c r="R30" s="11"/>
    </row>
    <row r="31" spans="2:18" ht="19.5" thickBot="1" x14ac:dyDescent="0.3">
      <c r="B31" s="269" t="s">
        <v>66</v>
      </c>
      <c r="C31" s="270"/>
      <c r="D31" s="286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65"/>
      <c r="R31" s="4"/>
    </row>
    <row r="32" spans="2:18" ht="22.5" customHeight="1" thickBot="1" x14ac:dyDescent="0.3">
      <c r="B32" s="236" t="s">
        <v>106</v>
      </c>
      <c r="C32" s="315"/>
      <c r="D32" s="29">
        <v>130</v>
      </c>
      <c r="E32" s="30">
        <v>22.8</v>
      </c>
      <c r="F32" s="29">
        <v>15.67</v>
      </c>
      <c r="G32" s="29">
        <v>22.31</v>
      </c>
      <c r="H32" s="29">
        <v>322.39999999999998</v>
      </c>
      <c r="I32" s="29"/>
      <c r="J32" s="29">
        <v>150</v>
      </c>
      <c r="K32" s="30">
        <v>26.31</v>
      </c>
      <c r="L32" s="29">
        <v>18.079999999999998</v>
      </c>
      <c r="M32" s="29">
        <v>25.73</v>
      </c>
      <c r="N32" s="29">
        <v>370.5</v>
      </c>
      <c r="O32" s="29"/>
      <c r="P32" s="84">
        <v>237</v>
      </c>
      <c r="Q32" s="84">
        <v>161</v>
      </c>
      <c r="R32" s="5"/>
    </row>
    <row r="33" spans="2:18" ht="22.5" customHeight="1" thickBot="1" x14ac:dyDescent="0.3">
      <c r="B33" s="236" t="s">
        <v>49</v>
      </c>
      <c r="C33" s="314"/>
      <c r="D33" s="29">
        <v>30</v>
      </c>
      <c r="E33" s="30">
        <v>0.57999999999999996</v>
      </c>
      <c r="F33" s="29">
        <v>1.36</v>
      </c>
      <c r="G33" s="29">
        <v>3.98</v>
      </c>
      <c r="H33" s="29">
        <v>30.45</v>
      </c>
      <c r="I33" s="29"/>
      <c r="J33" s="29">
        <v>30</v>
      </c>
      <c r="K33" s="30">
        <v>0.57999999999999996</v>
      </c>
      <c r="L33" s="29">
        <v>1.36</v>
      </c>
      <c r="M33" s="29">
        <v>3.98</v>
      </c>
      <c r="N33" s="29">
        <v>30.45</v>
      </c>
      <c r="O33" s="29"/>
      <c r="P33" s="84">
        <v>351</v>
      </c>
      <c r="Q33" s="84">
        <v>88</v>
      </c>
      <c r="R33" s="5"/>
    </row>
    <row r="34" spans="2:18" ht="22.5" customHeight="1" thickBot="1" x14ac:dyDescent="0.3">
      <c r="B34" s="194" t="s">
        <v>127</v>
      </c>
      <c r="C34" s="195"/>
      <c r="D34" s="45">
        <v>30</v>
      </c>
      <c r="E34" s="77">
        <v>2.4</v>
      </c>
      <c r="F34" s="45">
        <v>4.8</v>
      </c>
      <c r="G34" s="45">
        <v>22.08</v>
      </c>
      <c r="H34" s="109">
        <v>129</v>
      </c>
      <c r="I34" s="45"/>
      <c r="J34" s="88">
        <v>50</v>
      </c>
      <c r="K34" s="59">
        <v>4</v>
      </c>
      <c r="L34" s="45">
        <v>8</v>
      </c>
      <c r="M34" s="79">
        <v>32</v>
      </c>
      <c r="N34" s="78">
        <v>215</v>
      </c>
      <c r="O34" s="60"/>
      <c r="P34" s="84"/>
      <c r="Q34" s="84"/>
      <c r="R34" s="5"/>
    </row>
    <row r="35" spans="2:18" ht="22.5" customHeight="1" thickBot="1" x14ac:dyDescent="0.3">
      <c r="B35" s="250" t="s">
        <v>72</v>
      </c>
      <c r="C35" s="311"/>
      <c r="D35" s="29">
        <v>200</v>
      </c>
      <c r="E35" s="30">
        <v>0.06</v>
      </c>
      <c r="F35" s="29">
        <v>0.02</v>
      </c>
      <c r="G35" s="29">
        <v>11.1</v>
      </c>
      <c r="H35" s="29">
        <v>44</v>
      </c>
      <c r="I35" s="29"/>
      <c r="J35" s="29">
        <v>200</v>
      </c>
      <c r="K35" s="29">
        <v>0.06</v>
      </c>
      <c r="L35" s="29">
        <v>0.02</v>
      </c>
      <c r="M35" s="29">
        <v>11.1</v>
      </c>
      <c r="N35" s="29">
        <v>44</v>
      </c>
      <c r="O35" s="29"/>
      <c r="P35" s="84">
        <v>392</v>
      </c>
      <c r="Q35" s="84">
        <v>108</v>
      </c>
      <c r="R35" s="5"/>
    </row>
    <row r="36" spans="2:18" ht="22.5" customHeight="1" thickBot="1" x14ac:dyDescent="0.3">
      <c r="B36" s="196" t="s">
        <v>19</v>
      </c>
      <c r="C36" s="308"/>
      <c r="D36" s="45">
        <v>10</v>
      </c>
      <c r="E36" s="77">
        <v>0.79</v>
      </c>
      <c r="F36" s="59">
        <v>0.1</v>
      </c>
      <c r="G36" s="59">
        <v>4.83</v>
      </c>
      <c r="H36" s="72">
        <v>17.190000000000001</v>
      </c>
      <c r="I36" s="45"/>
      <c r="J36" s="109">
        <v>20</v>
      </c>
      <c r="K36" s="59">
        <v>1.58</v>
      </c>
      <c r="L36" s="59">
        <v>0.2</v>
      </c>
      <c r="M36" s="79">
        <v>9.66</v>
      </c>
      <c r="N36" s="78">
        <v>34.369999999999997</v>
      </c>
      <c r="O36" s="45"/>
      <c r="P36" s="84"/>
      <c r="Q36" s="84"/>
      <c r="R36" s="5"/>
    </row>
    <row r="37" spans="2:18" s="10" customFormat="1" ht="21" customHeight="1" thickBot="1" x14ac:dyDescent="0.25">
      <c r="B37" s="31"/>
      <c r="C37" s="32"/>
      <c r="D37" s="33">
        <f>SUM(D32:D36)</f>
        <v>400</v>
      </c>
      <c r="E37" s="34">
        <f>SUM(E32:E36)</f>
        <v>26.629999999999995</v>
      </c>
      <c r="F37" s="33">
        <f>SUM(F32:F36)</f>
        <v>21.950000000000003</v>
      </c>
      <c r="G37" s="33">
        <f>SUM(G32:G36)</f>
        <v>64.3</v>
      </c>
      <c r="H37" s="33">
        <f>SUM(H32:H36)</f>
        <v>543.04</v>
      </c>
      <c r="I37" s="33"/>
      <c r="J37" s="33">
        <f>SUM(J32:J36)</f>
        <v>450</v>
      </c>
      <c r="K37" s="33">
        <f>SUM(K32:K36)</f>
        <v>32.529999999999994</v>
      </c>
      <c r="L37" s="33">
        <f>SUM(L32:L36)</f>
        <v>27.659999999999997</v>
      </c>
      <c r="M37" s="33">
        <f>SUM(M32:M36)</f>
        <v>82.47</v>
      </c>
      <c r="N37" s="33">
        <f>SUM(N32:N36)</f>
        <v>694.32</v>
      </c>
      <c r="O37" s="33"/>
      <c r="P37" s="51"/>
      <c r="Q37" s="51"/>
      <c r="R37" s="12"/>
    </row>
    <row r="38" spans="2:18" s="17" customFormat="1" ht="23.25" customHeight="1" thickBot="1" x14ac:dyDescent="0.35">
      <c r="B38" s="188" t="s">
        <v>114</v>
      </c>
      <c r="C38" s="189"/>
      <c r="D38" s="14">
        <f>D14+D17+D25+D30+D37</f>
        <v>1555</v>
      </c>
      <c r="E38" s="20">
        <f>E14+E17+E25+E30+E37</f>
        <v>58.03</v>
      </c>
      <c r="F38" s="14">
        <f>F14+F17+F25+F30+F37</f>
        <v>51.68</v>
      </c>
      <c r="G38" s="14">
        <f>G14+G17+G25+G30+G37</f>
        <v>205.8</v>
      </c>
      <c r="H38" s="14">
        <f>H14+H17+H25+H30+H37</f>
        <v>1490.81</v>
      </c>
      <c r="I38" s="14"/>
      <c r="J38" s="14">
        <f>J14+J17+J25+J30+J37</f>
        <v>1850</v>
      </c>
      <c r="K38" s="14">
        <f>K14+K17+K25+K30+K37</f>
        <v>71.63</v>
      </c>
      <c r="L38" s="14">
        <f>L14+L17+L25+L30+L37</f>
        <v>65.569999999999993</v>
      </c>
      <c r="M38" s="14">
        <f>M14+M17+M25+M30+M37</f>
        <v>256.8</v>
      </c>
      <c r="N38" s="14">
        <f>N14+N17+N25+N30+N37</f>
        <v>1880.13</v>
      </c>
      <c r="O38" s="14" t="str">
        <f>O23</f>
        <v>50мг</v>
      </c>
      <c r="P38" s="15"/>
      <c r="Q38" s="15"/>
      <c r="R38" s="16"/>
    </row>
  </sheetData>
  <mergeCells count="44">
    <mergeCell ref="B13:C13"/>
    <mergeCell ref="B15:C15"/>
    <mergeCell ref="D10:Q10"/>
    <mergeCell ref="P7:P9"/>
    <mergeCell ref="N7:N9"/>
    <mergeCell ref="B7:B9"/>
    <mergeCell ref="C7:C9"/>
    <mergeCell ref="D7:D9"/>
    <mergeCell ref="O7:O9"/>
    <mergeCell ref="D15:H15"/>
    <mergeCell ref="B20:C20"/>
    <mergeCell ref="B12:C12"/>
    <mergeCell ref="J7:J9"/>
    <mergeCell ref="K7:M7"/>
    <mergeCell ref="B17:C17"/>
    <mergeCell ref="B18:C18"/>
    <mergeCell ref="B19:C19"/>
    <mergeCell ref="D18:Q18"/>
    <mergeCell ref="Q7:Q9"/>
    <mergeCell ref="E8:G8"/>
    <mergeCell ref="K8:M8"/>
    <mergeCell ref="E7:G7"/>
    <mergeCell ref="H7:H9"/>
    <mergeCell ref="I7:I9"/>
    <mergeCell ref="B16:C16"/>
    <mergeCell ref="B11:C11"/>
    <mergeCell ref="B21:C21"/>
    <mergeCell ref="B23:C23"/>
    <mergeCell ref="B24:C24"/>
    <mergeCell ref="B26:C26"/>
    <mergeCell ref="B27:C27"/>
    <mergeCell ref="B22:C22"/>
    <mergeCell ref="B34:C34"/>
    <mergeCell ref="D26:Q26"/>
    <mergeCell ref="D31:Q31"/>
    <mergeCell ref="B38:C38"/>
    <mergeCell ref="B33:C33"/>
    <mergeCell ref="B28:C28"/>
    <mergeCell ref="B30:C30"/>
    <mergeCell ref="B31:C31"/>
    <mergeCell ref="B32:C32"/>
    <mergeCell ref="B35:C35"/>
    <mergeCell ref="B36:C36"/>
    <mergeCell ref="B29:C29"/>
  </mergeCells>
  <printOptions horizontalCentered="1"/>
  <pageMargins left="0.19685039370078741" right="0.19685039370078741" top="0.39370078740157483" bottom="0.19685039370078741" header="0" footer="0"/>
  <pageSetup paperSize="9" scale="6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zoomScale="70" zoomScaleNormal="70" workbookViewId="0">
      <selection activeCell="T13" sqref="T13"/>
    </sheetView>
  </sheetViews>
  <sheetFormatPr defaultRowHeight="15" x14ac:dyDescent="0.25"/>
  <cols>
    <col min="1" max="1" width="0.85546875" style="6" customWidth="1"/>
    <col min="2" max="2" width="18.140625" style="6" customWidth="1"/>
    <col min="3" max="3" width="21.7109375" style="6" customWidth="1"/>
    <col min="4" max="4" width="11.42578125" style="6" bestFit="1" customWidth="1"/>
    <col min="5" max="7" width="9.28515625" style="6" bestFit="1" customWidth="1"/>
    <col min="8" max="8" width="21.5703125" style="6" customWidth="1"/>
    <col min="9" max="9" width="13.5703125" style="6" customWidth="1"/>
    <col min="10" max="10" width="10.5703125" style="6" bestFit="1" customWidth="1"/>
    <col min="11" max="13" width="9.28515625" style="6" bestFit="1" customWidth="1"/>
    <col min="14" max="14" width="22.42578125" style="6" customWidth="1"/>
    <col min="15" max="15" width="12.85546875" style="6" customWidth="1"/>
    <col min="16" max="16" width="15.710937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112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113</v>
      </c>
      <c r="P3" s="7"/>
      <c r="Q3" s="7"/>
    </row>
    <row r="4" spans="2:18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166</v>
      </c>
      <c r="P4" s="7"/>
      <c r="Q4" s="7"/>
    </row>
    <row r="5" spans="2:18" ht="18.75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182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77</v>
      </c>
      <c r="P6" s="7"/>
      <c r="Q6" s="7"/>
    </row>
    <row r="7" spans="2:18" s="9" customFormat="1" ht="33.75" customHeight="1" x14ac:dyDescent="0.25">
      <c r="B7" s="227" t="s">
        <v>0</v>
      </c>
      <c r="C7" s="213" t="s">
        <v>1</v>
      </c>
      <c r="D7" s="185" t="s">
        <v>2</v>
      </c>
      <c r="E7" s="211" t="s">
        <v>3</v>
      </c>
      <c r="F7" s="211"/>
      <c r="G7" s="213"/>
      <c r="H7" s="207" t="s">
        <v>5</v>
      </c>
      <c r="I7" s="232" t="s">
        <v>6</v>
      </c>
      <c r="J7" s="207" t="s">
        <v>2</v>
      </c>
      <c r="K7" s="210" t="s">
        <v>3</v>
      </c>
      <c r="L7" s="211"/>
      <c r="M7" s="212"/>
      <c r="N7" s="213" t="s">
        <v>5</v>
      </c>
      <c r="O7" s="232" t="s">
        <v>6</v>
      </c>
      <c r="P7" s="185" t="s">
        <v>117</v>
      </c>
      <c r="Q7" s="227" t="s">
        <v>8</v>
      </c>
      <c r="R7" s="3"/>
    </row>
    <row r="8" spans="2:18" s="9" customFormat="1" ht="32.25" customHeight="1" thickBot="1" x14ac:dyDescent="0.3">
      <c r="B8" s="228"/>
      <c r="C8" s="214"/>
      <c r="D8" s="230"/>
      <c r="E8" s="223" t="s">
        <v>4</v>
      </c>
      <c r="F8" s="223"/>
      <c r="G8" s="224"/>
      <c r="H8" s="208"/>
      <c r="I8" s="233"/>
      <c r="J8" s="208"/>
      <c r="K8" s="225" t="s">
        <v>7</v>
      </c>
      <c r="L8" s="226"/>
      <c r="M8" s="222"/>
      <c r="N8" s="214"/>
      <c r="O8" s="233"/>
      <c r="P8" s="301"/>
      <c r="Q8" s="228"/>
      <c r="R8" s="3"/>
    </row>
    <row r="9" spans="2:18" s="9" customFormat="1" ht="19.5" thickBot="1" x14ac:dyDescent="0.3">
      <c r="B9" s="229"/>
      <c r="C9" s="224"/>
      <c r="D9" s="231"/>
      <c r="E9" s="146" t="s">
        <v>9</v>
      </c>
      <c r="F9" s="145" t="s">
        <v>10</v>
      </c>
      <c r="G9" s="145" t="s">
        <v>11</v>
      </c>
      <c r="H9" s="209"/>
      <c r="I9" s="215"/>
      <c r="J9" s="209"/>
      <c r="K9" s="145" t="s">
        <v>9</v>
      </c>
      <c r="L9" s="145" t="s">
        <v>10</v>
      </c>
      <c r="M9" s="147" t="s">
        <v>11</v>
      </c>
      <c r="N9" s="215"/>
      <c r="O9" s="215"/>
      <c r="P9" s="302"/>
      <c r="Q9" s="229"/>
      <c r="R9" s="3"/>
    </row>
    <row r="10" spans="2:18" ht="19.5" thickBot="1" x14ac:dyDescent="0.3">
      <c r="B10" s="155" t="s">
        <v>12</v>
      </c>
      <c r="C10" s="41"/>
      <c r="D10" s="286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65"/>
      <c r="R10" s="4"/>
    </row>
    <row r="11" spans="2:18" ht="27" customHeight="1" thickBot="1" x14ac:dyDescent="0.3">
      <c r="B11" s="196" t="s">
        <v>163</v>
      </c>
      <c r="C11" s="197"/>
      <c r="D11" s="45">
        <v>135</v>
      </c>
      <c r="E11" s="46">
        <v>2.86</v>
      </c>
      <c r="F11" s="45">
        <v>3.52</v>
      </c>
      <c r="G11" s="45">
        <v>18.41</v>
      </c>
      <c r="H11" s="45">
        <v>117</v>
      </c>
      <c r="I11" s="45"/>
      <c r="J11" s="45">
        <v>155</v>
      </c>
      <c r="K11" s="46">
        <v>3.3</v>
      </c>
      <c r="L11" s="45">
        <v>4.0599999999999996</v>
      </c>
      <c r="M11" s="45">
        <v>21.24</v>
      </c>
      <c r="N11" s="45">
        <v>135</v>
      </c>
      <c r="O11" s="45"/>
      <c r="P11" s="47">
        <v>168</v>
      </c>
      <c r="Q11" s="47" t="s">
        <v>178</v>
      </c>
      <c r="R11" s="5"/>
    </row>
    <row r="12" spans="2:18" ht="20.25" customHeight="1" thickBot="1" x14ac:dyDescent="0.3">
      <c r="B12" s="196" t="s">
        <v>19</v>
      </c>
      <c r="C12" s="197"/>
      <c r="D12" s="45">
        <v>30</v>
      </c>
      <c r="E12" s="46">
        <v>2.37</v>
      </c>
      <c r="F12" s="45">
        <v>0.3</v>
      </c>
      <c r="G12" s="45">
        <v>14.49</v>
      </c>
      <c r="H12" s="45">
        <v>51.56</v>
      </c>
      <c r="I12" s="45"/>
      <c r="J12" s="45">
        <v>40</v>
      </c>
      <c r="K12" s="45">
        <v>3.16</v>
      </c>
      <c r="L12" s="45">
        <v>0.4</v>
      </c>
      <c r="M12" s="45">
        <v>19.32</v>
      </c>
      <c r="N12" s="45">
        <v>68.739999999999995</v>
      </c>
      <c r="O12" s="45"/>
      <c r="P12" s="47"/>
      <c r="Q12" s="47"/>
      <c r="R12" s="5"/>
    </row>
    <row r="13" spans="2:18" ht="26.25" customHeight="1" thickBot="1" x14ac:dyDescent="0.3">
      <c r="B13" s="250" t="s">
        <v>72</v>
      </c>
      <c r="C13" s="311"/>
      <c r="D13" s="29">
        <v>180</v>
      </c>
      <c r="E13" s="30">
        <v>0.06</v>
      </c>
      <c r="F13" s="29">
        <v>0.02</v>
      </c>
      <c r="G13" s="29">
        <v>99.9</v>
      </c>
      <c r="H13" s="29">
        <v>40</v>
      </c>
      <c r="I13" s="45"/>
      <c r="J13" s="29">
        <v>200</v>
      </c>
      <c r="K13" s="30">
        <v>0.06</v>
      </c>
      <c r="L13" s="29">
        <v>0.02</v>
      </c>
      <c r="M13" s="29">
        <v>11.1</v>
      </c>
      <c r="N13" s="29">
        <v>44</v>
      </c>
      <c r="O13" s="45"/>
      <c r="P13" s="84">
        <v>392</v>
      </c>
      <c r="Q13" s="70">
        <v>108</v>
      </c>
      <c r="R13" s="5"/>
    </row>
    <row r="14" spans="2:18" ht="19.5" thickBot="1" x14ac:dyDescent="0.3">
      <c r="B14" s="148"/>
      <c r="C14" s="48"/>
      <c r="D14" s="49">
        <f>SUM(D11:D13)</f>
        <v>345</v>
      </c>
      <c r="E14" s="158">
        <f>SUM(E11:E13)</f>
        <v>5.29</v>
      </c>
      <c r="F14" s="158">
        <f>SUM(F11:F13)</f>
        <v>3.84</v>
      </c>
      <c r="G14" s="158">
        <f>SUM(G11:G13)</f>
        <v>132.80000000000001</v>
      </c>
      <c r="H14" s="158">
        <f>SUM(H11:H13)</f>
        <v>208.56</v>
      </c>
      <c r="I14" s="158"/>
      <c r="J14" s="158">
        <f>SUM(J11:J13)</f>
        <v>395</v>
      </c>
      <c r="K14" s="158">
        <f>SUM(K11:K13)</f>
        <v>6.52</v>
      </c>
      <c r="L14" s="158">
        <f>SUM(L11:L13)</f>
        <v>4.4799999999999995</v>
      </c>
      <c r="M14" s="158">
        <f>SUM(M11:M13)</f>
        <v>51.660000000000004</v>
      </c>
      <c r="N14" s="158">
        <f>SUM(N11:N13)</f>
        <v>247.74</v>
      </c>
      <c r="O14" s="158"/>
      <c r="P14" s="53"/>
      <c r="Q14" s="52"/>
      <c r="R14" s="5"/>
    </row>
    <row r="15" spans="2:18" ht="19.5" thickBot="1" x14ac:dyDescent="0.3">
      <c r="B15" s="240" t="s">
        <v>13</v>
      </c>
      <c r="C15" s="241"/>
      <c r="D15" s="242"/>
      <c r="E15" s="287"/>
      <c r="F15" s="287"/>
      <c r="G15" s="287"/>
      <c r="H15" s="287"/>
      <c r="I15" s="158"/>
      <c r="J15" s="158"/>
      <c r="K15" s="158"/>
      <c r="L15" s="158"/>
      <c r="M15" s="158"/>
      <c r="N15" s="158"/>
      <c r="O15" s="158"/>
      <c r="P15" s="53"/>
      <c r="Q15" s="54"/>
      <c r="R15" s="4"/>
    </row>
    <row r="16" spans="2:18" ht="22.5" customHeight="1" thickBot="1" x14ac:dyDescent="0.3">
      <c r="B16" s="295" t="s">
        <v>95</v>
      </c>
      <c r="C16" s="296"/>
      <c r="D16" s="57">
        <v>100</v>
      </c>
      <c r="E16" s="58">
        <v>0.53</v>
      </c>
      <c r="F16" s="60">
        <v>0.2</v>
      </c>
      <c r="G16" s="60">
        <v>16.3</v>
      </c>
      <c r="H16" s="62">
        <v>68</v>
      </c>
      <c r="I16" s="60"/>
      <c r="J16" s="62">
        <v>100</v>
      </c>
      <c r="K16" s="60">
        <v>0.53</v>
      </c>
      <c r="L16" s="60">
        <v>0.2</v>
      </c>
      <c r="M16" s="45">
        <v>16.3</v>
      </c>
      <c r="N16" s="62">
        <v>68</v>
      </c>
      <c r="O16" s="60"/>
      <c r="P16" s="63">
        <v>399</v>
      </c>
      <c r="Q16" s="64">
        <v>12</v>
      </c>
      <c r="R16" s="4"/>
    </row>
    <row r="17" spans="1:18" ht="22.5" customHeight="1" thickBot="1" x14ac:dyDescent="0.3">
      <c r="B17" s="238"/>
      <c r="C17" s="316"/>
      <c r="D17" s="33">
        <f>SUM(D16)</f>
        <v>100</v>
      </c>
      <c r="E17" s="157">
        <f>SUM(E16)</f>
        <v>0.53</v>
      </c>
      <c r="F17" s="33">
        <f>SUM(F16)</f>
        <v>0.2</v>
      </c>
      <c r="G17" s="157">
        <f>SUM(G16)</f>
        <v>16.3</v>
      </c>
      <c r="H17" s="33">
        <f>SUM(H16)</f>
        <v>68</v>
      </c>
      <c r="I17" s="157"/>
      <c r="J17" s="157">
        <f>SUM(J16)</f>
        <v>100</v>
      </c>
      <c r="K17" s="33">
        <f>SUM(K16)</f>
        <v>0.53</v>
      </c>
      <c r="L17" s="157">
        <f>SUM(L16)</f>
        <v>0.2</v>
      </c>
      <c r="M17" s="33">
        <f>SUM(M16)</f>
        <v>16.3</v>
      </c>
      <c r="N17" s="157">
        <f>SUM(N16)</f>
        <v>68</v>
      </c>
      <c r="O17" s="33"/>
      <c r="P17" s="67"/>
      <c r="Q17" s="45"/>
      <c r="R17" s="4"/>
    </row>
    <row r="18" spans="1:18" ht="19.5" thickBot="1" x14ac:dyDescent="0.3">
      <c r="B18" s="245" t="s">
        <v>14</v>
      </c>
      <c r="C18" s="246"/>
      <c r="D18" s="271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67"/>
      <c r="R18" s="4"/>
    </row>
    <row r="19" spans="1:18" ht="30" customHeight="1" thickBot="1" x14ac:dyDescent="0.3">
      <c r="B19" s="203" t="s">
        <v>116</v>
      </c>
      <c r="C19" s="247"/>
      <c r="D19" s="103">
        <v>30</v>
      </c>
      <c r="E19" s="115">
        <v>0.43</v>
      </c>
      <c r="F19" s="115">
        <v>1.83</v>
      </c>
      <c r="G19" s="115">
        <v>2.5099999999999998</v>
      </c>
      <c r="H19" s="115">
        <v>28.5</v>
      </c>
      <c r="I19" s="115"/>
      <c r="J19" s="115">
        <v>50</v>
      </c>
      <c r="K19" s="115">
        <v>0.71</v>
      </c>
      <c r="L19" s="115">
        <v>3.04</v>
      </c>
      <c r="M19" s="45">
        <v>4.18</v>
      </c>
      <c r="N19" s="115">
        <v>46.67</v>
      </c>
      <c r="O19" s="115"/>
      <c r="P19" s="104">
        <v>33</v>
      </c>
      <c r="Q19" s="47">
        <v>142</v>
      </c>
      <c r="R19" s="5"/>
    </row>
    <row r="20" spans="1:18" ht="37.5" customHeight="1" thickBot="1" x14ac:dyDescent="0.3">
      <c r="B20" s="203" t="s">
        <v>151</v>
      </c>
      <c r="C20" s="249"/>
      <c r="D20" s="58">
        <v>150</v>
      </c>
      <c r="E20" s="60">
        <v>1.18</v>
      </c>
      <c r="F20" s="60">
        <v>1.63</v>
      </c>
      <c r="G20" s="60">
        <v>8.7100000000000009</v>
      </c>
      <c r="H20" s="60">
        <v>54.18</v>
      </c>
      <c r="I20" s="60"/>
      <c r="J20" s="60">
        <v>180</v>
      </c>
      <c r="K20" s="60">
        <v>1.42</v>
      </c>
      <c r="L20" s="60">
        <v>1.97</v>
      </c>
      <c r="M20" s="74">
        <v>10.49</v>
      </c>
      <c r="N20" s="60">
        <v>65.34</v>
      </c>
      <c r="O20" s="60"/>
      <c r="P20" s="63">
        <v>80</v>
      </c>
      <c r="Q20" s="70">
        <v>136</v>
      </c>
      <c r="R20" s="5"/>
    </row>
    <row r="21" spans="1:18" ht="31.5" customHeight="1" thickBot="1" x14ac:dyDescent="0.3">
      <c r="B21" s="203" t="s">
        <v>75</v>
      </c>
      <c r="C21" s="234"/>
      <c r="D21" s="57">
        <v>120</v>
      </c>
      <c r="E21" s="58">
        <v>10.61</v>
      </c>
      <c r="F21" s="60">
        <v>6.81</v>
      </c>
      <c r="G21" s="60">
        <v>15.04</v>
      </c>
      <c r="H21" s="72">
        <v>164</v>
      </c>
      <c r="I21" s="59"/>
      <c r="J21" s="72">
        <v>160</v>
      </c>
      <c r="K21" s="60">
        <v>14.12</v>
      </c>
      <c r="L21" s="60">
        <v>9.0399999999999991</v>
      </c>
      <c r="M21" s="75">
        <v>20.260000000000002</v>
      </c>
      <c r="N21" s="72">
        <v>219</v>
      </c>
      <c r="O21" s="60"/>
      <c r="P21" s="63">
        <v>298</v>
      </c>
      <c r="Q21" s="70">
        <v>87</v>
      </c>
      <c r="R21" s="5"/>
    </row>
    <row r="22" spans="1:18" ht="31.5" customHeight="1" thickBot="1" x14ac:dyDescent="0.3">
      <c r="B22" s="203" t="s">
        <v>83</v>
      </c>
      <c r="C22" s="234"/>
      <c r="D22" s="57">
        <v>150</v>
      </c>
      <c r="E22" s="58">
        <v>0.33</v>
      </c>
      <c r="F22" s="60">
        <v>0.02</v>
      </c>
      <c r="G22" s="60">
        <v>20.82</v>
      </c>
      <c r="H22" s="72">
        <v>85</v>
      </c>
      <c r="I22" s="59"/>
      <c r="J22" s="72">
        <v>180</v>
      </c>
      <c r="K22" s="60">
        <v>0.4</v>
      </c>
      <c r="L22" s="60">
        <v>0.02</v>
      </c>
      <c r="M22" s="75">
        <v>24.99</v>
      </c>
      <c r="N22" s="72">
        <v>101.7</v>
      </c>
      <c r="O22" s="60"/>
      <c r="P22" s="63">
        <v>376</v>
      </c>
      <c r="Q22" s="70">
        <v>97</v>
      </c>
      <c r="R22" s="5"/>
    </row>
    <row r="23" spans="1:18" ht="22.5" customHeight="1" thickBot="1" x14ac:dyDescent="0.35">
      <c r="B23" s="236" t="s">
        <v>16</v>
      </c>
      <c r="C23" s="249"/>
      <c r="D23" s="76">
        <v>40</v>
      </c>
      <c r="E23" s="77">
        <v>2.64</v>
      </c>
      <c r="F23" s="59">
        <v>0.48</v>
      </c>
      <c r="G23" s="60">
        <v>13.36</v>
      </c>
      <c r="H23" s="78">
        <v>69.599999999999994</v>
      </c>
      <c r="I23" s="124"/>
      <c r="J23" s="77">
        <v>50</v>
      </c>
      <c r="K23" s="72">
        <v>3.3</v>
      </c>
      <c r="L23" s="59">
        <v>0.6</v>
      </c>
      <c r="M23" s="60">
        <v>16.7</v>
      </c>
      <c r="N23" s="79">
        <v>87</v>
      </c>
      <c r="O23" s="60"/>
      <c r="P23" s="80"/>
      <c r="Q23" s="70"/>
      <c r="R23" s="5"/>
    </row>
    <row r="24" spans="1:18" s="10" customFormat="1" ht="24" customHeight="1" thickBot="1" x14ac:dyDescent="0.25">
      <c r="B24" s="153"/>
      <c r="C24" s="154"/>
      <c r="D24" s="33">
        <f>SUM(D19:D23)</f>
        <v>490</v>
      </c>
      <c r="E24" s="33">
        <f t="shared" ref="E24:N24" si="0">SUM(E19:E23)</f>
        <v>15.19</v>
      </c>
      <c r="F24" s="33">
        <f t="shared" si="0"/>
        <v>10.77</v>
      </c>
      <c r="G24" s="157">
        <f t="shared" si="0"/>
        <v>60.44</v>
      </c>
      <c r="H24" s="33">
        <f t="shared" si="0"/>
        <v>401.28</v>
      </c>
      <c r="I24" s="33"/>
      <c r="J24" s="144">
        <f t="shared" si="0"/>
        <v>620</v>
      </c>
      <c r="K24" s="33">
        <f t="shared" si="0"/>
        <v>19.95</v>
      </c>
      <c r="L24" s="33">
        <f t="shared" si="0"/>
        <v>14.669999999999998</v>
      </c>
      <c r="M24" s="33">
        <f t="shared" si="0"/>
        <v>76.62</v>
      </c>
      <c r="N24" s="33">
        <f t="shared" si="0"/>
        <v>519.71</v>
      </c>
      <c r="O24" s="157"/>
      <c r="P24" s="51"/>
      <c r="Q24" s="83"/>
      <c r="R24" s="11"/>
    </row>
    <row r="25" spans="1:18" ht="19.5" thickBot="1" x14ac:dyDescent="0.3">
      <c r="B25" s="245" t="s">
        <v>67</v>
      </c>
      <c r="C25" s="275"/>
      <c r="D25" s="271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67"/>
      <c r="R25" s="4"/>
    </row>
    <row r="26" spans="1:18" ht="30" customHeight="1" thickBot="1" x14ac:dyDescent="0.3">
      <c r="B26" s="250" t="s">
        <v>72</v>
      </c>
      <c r="C26" s="311"/>
      <c r="D26" s="29">
        <v>180</v>
      </c>
      <c r="E26" s="30">
        <v>0.06</v>
      </c>
      <c r="F26" s="29">
        <v>0.02</v>
      </c>
      <c r="G26" s="29">
        <v>99.9</v>
      </c>
      <c r="H26" s="29">
        <v>40</v>
      </c>
      <c r="I26" s="45"/>
      <c r="J26" s="29">
        <v>200</v>
      </c>
      <c r="K26" s="30">
        <v>0.06</v>
      </c>
      <c r="L26" s="29">
        <v>0.02</v>
      </c>
      <c r="M26" s="29">
        <v>11.1</v>
      </c>
      <c r="N26" s="29">
        <v>44</v>
      </c>
      <c r="O26" s="45"/>
      <c r="P26" s="84">
        <v>392</v>
      </c>
      <c r="Q26" s="47">
        <v>108</v>
      </c>
      <c r="R26" s="5"/>
    </row>
    <row r="27" spans="1:18" ht="30" customHeight="1" thickBot="1" x14ac:dyDescent="0.3">
      <c r="B27" s="196" t="s">
        <v>19</v>
      </c>
      <c r="C27" s="308"/>
      <c r="D27" s="109">
        <v>20</v>
      </c>
      <c r="E27" s="59">
        <v>1.58</v>
      </c>
      <c r="F27" s="59">
        <v>0.2</v>
      </c>
      <c r="G27" s="79">
        <v>9.66</v>
      </c>
      <c r="H27" s="78">
        <v>34.369999999999997</v>
      </c>
      <c r="I27" s="78"/>
      <c r="J27" s="45">
        <v>20</v>
      </c>
      <c r="K27" s="77">
        <v>1.58</v>
      </c>
      <c r="L27" s="59">
        <v>0.2</v>
      </c>
      <c r="M27" s="79">
        <v>9.66</v>
      </c>
      <c r="N27" s="78">
        <v>34.369999999999997</v>
      </c>
      <c r="O27" s="60"/>
      <c r="P27" s="47"/>
      <c r="Q27" s="70"/>
      <c r="R27" s="5"/>
    </row>
    <row r="28" spans="1:18" ht="30" customHeight="1" thickBot="1" x14ac:dyDescent="0.3">
      <c r="B28" s="196" t="s">
        <v>130</v>
      </c>
      <c r="C28" s="244"/>
      <c r="D28" s="45"/>
      <c r="E28" s="45"/>
      <c r="F28" s="45"/>
      <c r="G28" s="45"/>
      <c r="H28" s="45"/>
      <c r="I28" s="45"/>
      <c r="J28" s="77">
        <v>30</v>
      </c>
      <c r="K28" s="45">
        <v>0.45</v>
      </c>
      <c r="L28" s="45">
        <v>0.15</v>
      </c>
      <c r="M28" s="131">
        <v>6.3</v>
      </c>
      <c r="N28" s="45">
        <v>28.5</v>
      </c>
      <c r="O28" s="77"/>
      <c r="P28" s="47">
        <v>368</v>
      </c>
      <c r="Q28" s="87">
        <v>67</v>
      </c>
      <c r="R28" s="5"/>
    </row>
    <row r="29" spans="1:18" s="10" customFormat="1" ht="28.5" customHeight="1" thickBot="1" x14ac:dyDescent="0.25">
      <c r="B29" s="190"/>
      <c r="C29" s="197"/>
      <c r="D29" s="33">
        <f>SUM(D26:D28)</f>
        <v>200</v>
      </c>
      <c r="E29" s="33">
        <f>SUM(E26:E28)</f>
        <v>1.6400000000000001</v>
      </c>
      <c r="F29" s="151">
        <f>SUM(F26:F28)</f>
        <v>0.22</v>
      </c>
      <c r="G29" s="33">
        <f>SUM(G26:G28)</f>
        <v>109.56</v>
      </c>
      <c r="H29" s="151">
        <f>SUM(H26:H28)</f>
        <v>74.37</v>
      </c>
      <c r="I29" s="33"/>
      <c r="J29" s="151">
        <f>SUM(J26:J28)</f>
        <v>250</v>
      </c>
      <c r="K29" s="33">
        <f>SUM(K26:K28)</f>
        <v>2.0900000000000003</v>
      </c>
      <c r="L29" s="151">
        <f>SUM(L26:L28)</f>
        <v>0.37</v>
      </c>
      <c r="M29" s="33">
        <f>SUM(M26:M28)</f>
        <v>27.06</v>
      </c>
      <c r="N29" s="33">
        <f>SUM(N26:N28)</f>
        <v>106.87</v>
      </c>
      <c r="O29" s="33"/>
      <c r="P29" s="51"/>
      <c r="Q29" s="51"/>
      <c r="R29" s="11"/>
    </row>
    <row r="30" spans="1:18" ht="19.5" thickBot="1" x14ac:dyDescent="0.3">
      <c r="B30" s="269" t="s">
        <v>66</v>
      </c>
      <c r="C30" s="270"/>
      <c r="D30" s="286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65"/>
      <c r="R30" s="4"/>
    </row>
    <row r="31" spans="1:18" ht="22.5" customHeight="1" thickBot="1" x14ac:dyDescent="0.3">
      <c r="A31" s="6" t="s">
        <v>152</v>
      </c>
      <c r="B31" s="236" t="s">
        <v>153</v>
      </c>
      <c r="C31" s="315"/>
      <c r="D31" s="29">
        <v>155</v>
      </c>
      <c r="E31" s="30">
        <v>5.68</v>
      </c>
      <c r="F31" s="29">
        <v>4.3600000000000003</v>
      </c>
      <c r="G31" s="29">
        <v>27.25</v>
      </c>
      <c r="H31" s="29">
        <v>171</v>
      </c>
      <c r="I31" s="29"/>
      <c r="J31" s="29">
        <v>155</v>
      </c>
      <c r="K31" s="30">
        <v>5.68</v>
      </c>
      <c r="L31" s="29">
        <v>4.3600000000000003</v>
      </c>
      <c r="M31" s="29">
        <v>27.25</v>
      </c>
      <c r="N31" s="29">
        <v>171</v>
      </c>
      <c r="O31" s="29"/>
      <c r="P31" s="84">
        <v>205</v>
      </c>
      <c r="Q31" s="84">
        <v>152</v>
      </c>
      <c r="R31" s="5"/>
    </row>
    <row r="32" spans="1:18" ht="22.5" customHeight="1" thickBot="1" x14ac:dyDescent="0.3">
      <c r="B32" s="194" t="s">
        <v>127</v>
      </c>
      <c r="C32" s="195"/>
      <c r="D32" s="45">
        <v>30</v>
      </c>
      <c r="E32" s="77">
        <v>2.4</v>
      </c>
      <c r="F32" s="45">
        <v>4.8</v>
      </c>
      <c r="G32" s="45">
        <v>22.08</v>
      </c>
      <c r="H32" s="109">
        <v>129</v>
      </c>
      <c r="I32" s="45"/>
      <c r="J32" s="88">
        <v>50</v>
      </c>
      <c r="K32" s="59">
        <v>4</v>
      </c>
      <c r="L32" s="45">
        <v>8</v>
      </c>
      <c r="M32" s="79">
        <v>32</v>
      </c>
      <c r="N32" s="78">
        <v>215</v>
      </c>
      <c r="O32" s="60"/>
      <c r="P32" s="84"/>
      <c r="Q32" s="84"/>
      <c r="R32" s="5"/>
    </row>
    <row r="33" spans="2:18" ht="22.5" customHeight="1" thickBot="1" x14ac:dyDescent="0.3">
      <c r="B33" s="250" t="s">
        <v>72</v>
      </c>
      <c r="C33" s="311"/>
      <c r="D33" s="29">
        <v>200</v>
      </c>
      <c r="E33" s="30">
        <v>0.06</v>
      </c>
      <c r="F33" s="29">
        <v>0.02</v>
      </c>
      <c r="G33" s="29">
        <v>11.1</v>
      </c>
      <c r="H33" s="29">
        <v>44</v>
      </c>
      <c r="I33" s="29"/>
      <c r="J33" s="29">
        <v>200</v>
      </c>
      <c r="K33" s="29">
        <v>0.06</v>
      </c>
      <c r="L33" s="29">
        <v>0.02</v>
      </c>
      <c r="M33" s="29">
        <v>11.1</v>
      </c>
      <c r="N33" s="29">
        <v>44</v>
      </c>
      <c r="O33" s="29"/>
      <c r="P33" s="84">
        <v>392</v>
      </c>
      <c r="Q33" s="84">
        <v>108</v>
      </c>
      <c r="R33" s="5"/>
    </row>
    <row r="34" spans="2:18" ht="22.5" customHeight="1" thickBot="1" x14ac:dyDescent="0.3">
      <c r="B34" s="196" t="s">
        <v>19</v>
      </c>
      <c r="C34" s="308"/>
      <c r="D34" s="45">
        <v>10</v>
      </c>
      <c r="E34" s="77">
        <v>0.79</v>
      </c>
      <c r="F34" s="59">
        <v>0.1</v>
      </c>
      <c r="G34" s="59">
        <v>4.83</v>
      </c>
      <c r="H34" s="72">
        <v>17.190000000000001</v>
      </c>
      <c r="I34" s="45"/>
      <c r="J34" s="109">
        <v>20</v>
      </c>
      <c r="K34" s="59">
        <v>1.58</v>
      </c>
      <c r="L34" s="59">
        <v>0.2</v>
      </c>
      <c r="M34" s="79">
        <v>9.66</v>
      </c>
      <c r="N34" s="78">
        <v>34.369999999999997</v>
      </c>
      <c r="O34" s="45"/>
      <c r="P34" s="84"/>
      <c r="Q34" s="84"/>
      <c r="R34" s="5"/>
    </row>
    <row r="35" spans="2:18" s="10" customFormat="1" ht="21" customHeight="1" thickBot="1" x14ac:dyDescent="0.25">
      <c r="B35" s="148"/>
      <c r="C35" s="32"/>
      <c r="D35" s="33">
        <f>SUM(D31:D34)</f>
        <v>395</v>
      </c>
      <c r="E35" s="34">
        <f>SUM(E31:E34)</f>
        <v>8.93</v>
      </c>
      <c r="F35" s="33">
        <f>SUM(F31:F34)</f>
        <v>9.2799999999999994</v>
      </c>
      <c r="G35" s="33">
        <f>SUM(G31:G34)</f>
        <v>65.260000000000005</v>
      </c>
      <c r="H35" s="33">
        <f>SUM(H31:H34)</f>
        <v>361.19</v>
      </c>
      <c r="I35" s="33"/>
      <c r="J35" s="33">
        <f>SUM(J31:J34)</f>
        <v>425</v>
      </c>
      <c r="K35" s="33">
        <f>SUM(K31:K34)</f>
        <v>11.32</v>
      </c>
      <c r="L35" s="33">
        <f>SUM(L31:L34)</f>
        <v>12.579999999999998</v>
      </c>
      <c r="M35" s="33">
        <f>SUM(M31:M34)</f>
        <v>80.009999999999991</v>
      </c>
      <c r="N35" s="33">
        <f>SUM(N31:N34)</f>
        <v>464.37</v>
      </c>
      <c r="O35" s="33"/>
      <c r="P35" s="51"/>
      <c r="Q35" s="51"/>
      <c r="R35" s="12"/>
    </row>
    <row r="36" spans="2:18" s="17" customFormat="1" ht="23.25" customHeight="1" thickBot="1" x14ac:dyDescent="0.35">
      <c r="B36" s="188" t="s">
        <v>114</v>
      </c>
      <c r="C36" s="189"/>
      <c r="D36" s="14">
        <f>D14+D17+D24+D29+D35</f>
        <v>1530</v>
      </c>
      <c r="E36" s="20">
        <f>E14+E17+E24+E29+E35</f>
        <v>31.58</v>
      </c>
      <c r="F36" s="14">
        <f>F14+F17+F24+F29+F35</f>
        <v>24.31</v>
      </c>
      <c r="G36" s="14">
        <f>G14+G17+G24+G29+G35</f>
        <v>384.36</v>
      </c>
      <c r="H36" s="14">
        <f>H14+H17+H24+H29+H35</f>
        <v>1113.3999999999999</v>
      </c>
      <c r="I36" s="14"/>
      <c r="J36" s="14">
        <f>J14+J17+J24+J29+J35</f>
        <v>1790</v>
      </c>
      <c r="K36" s="14">
        <f>K14+K17+K24+K29+K35</f>
        <v>40.409999999999997</v>
      </c>
      <c r="L36" s="14">
        <f>L14+L17+L24+L29+L35</f>
        <v>32.299999999999997</v>
      </c>
      <c r="M36" s="14">
        <f>M14+M17+M24+M29+M35</f>
        <v>251.65</v>
      </c>
      <c r="N36" s="14">
        <f>N14+N17+N24+N29+N35</f>
        <v>1406.69</v>
      </c>
      <c r="O36" s="14"/>
      <c r="P36" s="15"/>
      <c r="Q36" s="15"/>
      <c r="R36" s="16"/>
    </row>
  </sheetData>
  <mergeCells count="42">
    <mergeCell ref="B31:C31"/>
    <mergeCell ref="B32:C32"/>
    <mergeCell ref="B33:C33"/>
    <mergeCell ref="B34:C34"/>
    <mergeCell ref="B36:C36"/>
    <mergeCell ref="D30:Q30"/>
    <mergeCell ref="B21:C21"/>
    <mergeCell ref="B22:C22"/>
    <mergeCell ref="B23:C23"/>
    <mergeCell ref="B25:C25"/>
    <mergeCell ref="D25:Q25"/>
    <mergeCell ref="B26:C26"/>
    <mergeCell ref="B27:C27"/>
    <mergeCell ref="B28:C28"/>
    <mergeCell ref="B29:C29"/>
    <mergeCell ref="B30:C30"/>
    <mergeCell ref="B20:C20"/>
    <mergeCell ref="D10:Q10"/>
    <mergeCell ref="B11:C11"/>
    <mergeCell ref="B12:C12"/>
    <mergeCell ref="B13:C13"/>
    <mergeCell ref="B15:C15"/>
    <mergeCell ref="D15:H15"/>
    <mergeCell ref="B16:C16"/>
    <mergeCell ref="B17:C17"/>
    <mergeCell ref="B18:C18"/>
    <mergeCell ref="D18:Q18"/>
    <mergeCell ref="B19:C19"/>
    <mergeCell ref="Q7:Q9"/>
    <mergeCell ref="K8:M8"/>
    <mergeCell ref="B7:B9"/>
    <mergeCell ref="C7:C9"/>
    <mergeCell ref="D7:D9"/>
    <mergeCell ref="E7:G7"/>
    <mergeCell ref="H7:H9"/>
    <mergeCell ref="I7:I9"/>
    <mergeCell ref="E8:G8"/>
    <mergeCell ref="J7:J9"/>
    <mergeCell ref="K7:M7"/>
    <mergeCell ref="N7:N9"/>
    <mergeCell ref="O7:O9"/>
    <mergeCell ref="P7:P9"/>
  </mergeCells>
  <printOptions horizontalCentered="1"/>
  <pageMargins left="0.19685039370078741" right="0.19685039370078741" top="0.39370078740157483" bottom="0.19685039370078741" header="0" footer="0"/>
  <pageSetup paperSize="9" scale="6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7"/>
  <sheetViews>
    <sheetView zoomScale="70" zoomScaleNormal="70" workbookViewId="0">
      <selection activeCell="Q16" sqref="Q16"/>
    </sheetView>
  </sheetViews>
  <sheetFormatPr defaultRowHeight="15" x14ac:dyDescent="0.25"/>
  <cols>
    <col min="1" max="1" width="0.85546875" style="6" customWidth="1"/>
    <col min="2" max="2" width="18.140625" style="6" customWidth="1"/>
    <col min="3" max="3" width="21.7109375" style="6" customWidth="1"/>
    <col min="4" max="4" width="13.7109375" style="6" customWidth="1"/>
    <col min="5" max="7" width="9.28515625" style="6" bestFit="1" customWidth="1"/>
    <col min="8" max="8" width="22.140625" style="6" customWidth="1"/>
    <col min="9" max="9" width="13.5703125" style="6" customWidth="1"/>
    <col min="10" max="10" width="10.5703125" style="6" bestFit="1" customWidth="1"/>
    <col min="11" max="13" width="9.28515625" style="6" bestFit="1" customWidth="1"/>
    <col min="14" max="14" width="22.85546875" style="6" customWidth="1"/>
    <col min="15" max="15" width="12.85546875" style="6" customWidth="1"/>
    <col min="16" max="16" width="17.4257812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112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113</v>
      </c>
      <c r="P3" s="7"/>
      <c r="Q3" s="7"/>
    </row>
    <row r="4" spans="2:18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166</v>
      </c>
      <c r="P4" s="7"/>
      <c r="Q4" s="7"/>
    </row>
    <row r="5" spans="2:18" ht="18.75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167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76</v>
      </c>
      <c r="P6" s="7"/>
      <c r="Q6" s="7"/>
      <c r="R6" s="8"/>
    </row>
    <row r="7" spans="2:18" s="9" customFormat="1" ht="33.75" customHeight="1" x14ac:dyDescent="0.25">
      <c r="B7" s="227" t="s">
        <v>0</v>
      </c>
      <c r="C7" s="213" t="s">
        <v>1</v>
      </c>
      <c r="D7" s="185" t="s">
        <v>2</v>
      </c>
      <c r="E7" s="211" t="s">
        <v>3</v>
      </c>
      <c r="F7" s="211"/>
      <c r="G7" s="213"/>
      <c r="H7" s="207" t="s">
        <v>5</v>
      </c>
      <c r="I7" s="232" t="s">
        <v>6</v>
      </c>
      <c r="J7" s="207" t="s">
        <v>2</v>
      </c>
      <c r="K7" s="210" t="s">
        <v>3</v>
      </c>
      <c r="L7" s="211"/>
      <c r="M7" s="212"/>
      <c r="N7" s="213" t="s">
        <v>5</v>
      </c>
      <c r="O7" s="232" t="s">
        <v>6</v>
      </c>
      <c r="P7" s="185" t="s">
        <v>117</v>
      </c>
      <c r="Q7" s="227" t="s">
        <v>8</v>
      </c>
      <c r="R7" s="3"/>
    </row>
    <row r="8" spans="2:18" s="9" customFormat="1" ht="32.25" customHeight="1" thickBot="1" x14ac:dyDescent="0.3">
      <c r="B8" s="228"/>
      <c r="C8" s="214"/>
      <c r="D8" s="230"/>
      <c r="E8" s="223" t="s">
        <v>4</v>
      </c>
      <c r="F8" s="223"/>
      <c r="G8" s="224"/>
      <c r="H8" s="208"/>
      <c r="I8" s="233"/>
      <c r="J8" s="208"/>
      <c r="K8" s="225" t="s">
        <v>7</v>
      </c>
      <c r="L8" s="226"/>
      <c r="M8" s="222"/>
      <c r="N8" s="214"/>
      <c r="O8" s="233"/>
      <c r="P8" s="301"/>
      <c r="Q8" s="228"/>
      <c r="R8" s="3"/>
    </row>
    <row r="9" spans="2:18" s="9" customFormat="1" ht="19.5" thickBot="1" x14ac:dyDescent="0.3">
      <c r="B9" s="229"/>
      <c r="C9" s="224"/>
      <c r="D9" s="231"/>
      <c r="E9" s="146" t="s">
        <v>9</v>
      </c>
      <c r="F9" s="145" t="s">
        <v>10</v>
      </c>
      <c r="G9" s="145" t="s">
        <v>11</v>
      </c>
      <c r="H9" s="209"/>
      <c r="I9" s="215"/>
      <c r="J9" s="209"/>
      <c r="K9" s="145" t="s">
        <v>9</v>
      </c>
      <c r="L9" s="145" t="s">
        <v>10</v>
      </c>
      <c r="M9" s="147" t="s">
        <v>11</v>
      </c>
      <c r="N9" s="215"/>
      <c r="O9" s="215"/>
      <c r="P9" s="302"/>
      <c r="Q9" s="229"/>
      <c r="R9" s="3"/>
    </row>
    <row r="10" spans="2:18" ht="19.5" thickBot="1" x14ac:dyDescent="0.3">
      <c r="B10" s="155" t="s">
        <v>12</v>
      </c>
      <c r="C10" s="41"/>
      <c r="D10" s="286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65"/>
      <c r="R10" s="4"/>
    </row>
    <row r="11" spans="2:18" ht="33.75" customHeight="1" thickBot="1" x14ac:dyDescent="0.3">
      <c r="B11" s="196" t="s">
        <v>136</v>
      </c>
      <c r="C11" s="197"/>
      <c r="D11" s="45">
        <v>135</v>
      </c>
      <c r="E11" s="46">
        <v>3.7</v>
      </c>
      <c r="F11" s="45">
        <v>4.21</v>
      </c>
      <c r="G11" s="45">
        <v>21.17</v>
      </c>
      <c r="H11" s="45">
        <v>137.80000000000001</v>
      </c>
      <c r="I11" s="45"/>
      <c r="J11" s="45">
        <v>150</v>
      </c>
      <c r="K11" s="46">
        <v>4.13</v>
      </c>
      <c r="L11" s="45">
        <v>4.7</v>
      </c>
      <c r="M11" s="45">
        <v>23.64</v>
      </c>
      <c r="N11" s="45">
        <v>154</v>
      </c>
      <c r="O11" s="45"/>
      <c r="P11" s="47">
        <v>168</v>
      </c>
      <c r="Q11" s="47">
        <v>144</v>
      </c>
      <c r="R11" s="5"/>
    </row>
    <row r="12" spans="2:18" ht="24.75" customHeight="1" thickBot="1" x14ac:dyDescent="0.3">
      <c r="B12" s="196" t="s">
        <v>28</v>
      </c>
      <c r="C12" s="197"/>
      <c r="D12" s="45">
        <v>45</v>
      </c>
      <c r="E12" s="46">
        <v>5.04</v>
      </c>
      <c r="F12" s="45">
        <v>6.59</v>
      </c>
      <c r="G12" s="45">
        <v>14.56</v>
      </c>
      <c r="H12" s="45">
        <v>138</v>
      </c>
      <c r="I12" s="45"/>
      <c r="J12" s="45">
        <v>60</v>
      </c>
      <c r="K12" s="45">
        <v>7.15</v>
      </c>
      <c r="L12" s="45">
        <v>8.02</v>
      </c>
      <c r="M12" s="45">
        <v>19.39</v>
      </c>
      <c r="N12" s="45">
        <v>178</v>
      </c>
      <c r="O12" s="45"/>
      <c r="P12" s="47">
        <v>3</v>
      </c>
      <c r="Q12" s="47">
        <v>16</v>
      </c>
      <c r="R12" s="5"/>
    </row>
    <row r="13" spans="2:18" ht="22.5" customHeight="1" thickBot="1" x14ac:dyDescent="0.35">
      <c r="B13" s="196" t="s">
        <v>22</v>
      </c>
      <c r="C13" s="197"/>
      <c r="D13" s="29">
        <v>170</v>
      </c>
      <c r="E13" s="30">
        <v>2.65</v>
      </c>
      <c r="F13" s="29">
        <v>2.27</v>
      </c>
      <c r="G13" s="29">
        <v>12.05</v>
      </c>
      <c r="H13" s="29">
        <v>79</v>
      </c>
      <c r="I13" s="45"/>
      <c r="J13" s="125">
        <v>190</v>
      </c>
      <c r="K13" s="29">
        <v>2.96</v>
      </c>
      <c r="L13" s="30">
        <v>2.54</v>
      </c>
      <c r="M13" s="29">
        <v>15.16</v>
      </c>
      <c r="N13" s="29">
        <v>96</v>
      </c>
      <c r="O13" s="45"/>
      <c r="P13" s="84">
        <v>395</v>
      </c>
      <c r="Q13" s="70">
        <v>116</v>
      </c>
      <c r="R13" s="5"/>
    </row>
    <row r="14" spans="2:18" ht="20.25" customHeight="1" thickBot="1" x14ac:dyDescent="0.3">
      <c r="B14" s="148"/>
      <c r="C14" s="48"/>
      <c r="D14" s="49">
        <f>SUM(D11:D13)</f>
        <v>350</v>
      </c>
      <c r="E14" s="33">
        <f>SUM(E11:E13)</f>
        <v>11.39</v>
      </c>
      <c r="F14" s="158">
        <f>SUM(F11:F13)</f>
        <v>13.07</v>
      </c>
      <c r="G14" s="33">
        <f>SUM(G11:G13)</f>
        <v>47.78</v>
      </c>
      <c r="H14" s="158">
        <f>SUM(H11:H13)</f>
        <v>354.8</v>
      </c>
      <c r="I14" s="33"/>
      <c r="J14" s="158">
        <f>SUM(J11:J13)</f>
        <v>400</v>
      </c>
      <c r="K14" s="33">
        <f>SUM(K11:K13)</f>
        <v>14.240000000000002</v>
      </c>
      <c r="L14" s="158">
        <f>SUM(L11:L13)</f>
        <v>15.259999999999998</v>
      </c>
      <c r="M14" s="33">
        <f>SUM(M11:M13)</f>
        <v>58.19</v>
      </c>
      <c r="N14" s="158">
        <f>SUM(N11:N13)</f>
        <v>428</v>
      </c>
      <c r="O14" s="33"/>
      <c r="P14" s="53"/>
      <c r="Q14" s="52"/>
      <c r="R14" s="5"/>
    </row>
    <row r="15" spans="2:18" ht="19.5" thickBot="1" x14ac:dyDescent="0.3">
      <c r="B15" s="240" t="s">
        <v>13</v>
      </c>
      <c r="C15" s="241"/>
      <c r="D15" s="242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4"/>
    </row>
    <row r="16" spans="2:18" ht="26.25" customHeight="1" thickBot="1" x14ac:dyDescent="0.3">
      <c r="B16" s="159" t="s">
        <v>96</v>
      </c>
      <c r="C16" s="56"/>
      <c r="D16" s="76">
        <v>100</v>
      </c>
      <c r="E16" s="58">
        <v>1.5</v>
      </c>
      <c r="F16" s="59">
        <v>0.5</v>
      </c>
      <c r="G16" s="60">
        <v>21</v>
      </c>
      <c r="H16" s="61">
        <v>95</v>
      </c>
      <c r="I16" s="60"/>
      <c r="J16" s="62">
        <v>100</v>
      </c>
      <c r="K16" s="59">
        <v>1.5</v>
      </c>
      <c r="L16" s="60">
        <v>0.5</v>
      </c>
      <c r="M16" s="45">
        <v>21</v>
      </c>
      <c r="N16" s="62">
        <v>95</v>
      </c>
      <c r="O16" s="59"/>
      <c r="P16" s="63">
        <v>368</v>
      </c>
      <c r="Q16" s="64">
        <v>67</v>
      </c>
      <c r="R16" s="4"/>
    </row>
    <row r="17" spans="2:18" ht="23.25" customHeight="1" thickBot="1" x14ac:dyDescent="0.3">
      <c r="B17" s="97"/>
      <c r="C17" s="107"/>
      <c r="D17" s="33">
        <f>SUM(D16)</f>
        <v>100</v>
      </c>
      <c r="E17" s="157">
        <f>SUM(E16)</f>
        <v>1.5</v>
      </c>
      <c r="F17" s="33">
        <f>SUM(F16)</f>
        <v>0.5</v>
      </c>
      <c r="G17" s="157">
        <f>SUM(G16)</f>
        <v>21</v>
      </c>
      <c r="H17" s="33">
        <f>SUM(H16)</f>
        <v>95</v>
      </c>
      <c r="I17" s="157"/>
      <c r="J17" s="157">
        <f>SUM(J16)</f>
        <v>100</v>
      </c>
      <c r="K17" s="33">
        <f>SUM(K16)</f>
        <v>1.5</v>
      </c>
      <c r="L17" s="157">
        <f>SUM(L16)</f>
        <v>0.5</v>
      </c>
      <c r="M17" s="33">
        <f>SUM(M16)</f>
        <v>21</v>
      </c>
      <c r="N17" s="157">
        <f>SUM(N16)</f>
        <v>95</v>
      </c>
      <c r="O17" s="33"/>
      <c r="P17" s="67"/>
      <c r="Q17" s="33"/>
      <c r="R17" s="4"/>
    </row>
    <row r="18" spans="2:18" ht="21" customHeight="1" thickBot="1" x14ac:dyDescent="0.3">
      <c r="B18" s="245" t="s">
        <v>14</v>
      </c>
      <c r="C18" s="246"/>
      <c r="D18" s="271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67"/>
      <c r="R18" s="4"/>
    </row>
    <row r="19" spans="2:18" ht="30" customHeight="1" thickBot="1" x14ac:dyDescent="0.3">
      <c r="B19" s="203" t="s">
        <v>52</v>
      </c>
      <c r="C19" s="247"/>
      <c r="D19" s="103">
        <v>30</v>
      </c>
      <c r="E19" s="115">
        <v>0.42</v>
      </c>
      <c r="F19" s="115">
        <v>1.52</v>
      </c>
      <c r="G19" s="115">
        <v>2.7</v>
      </c>
      <c r="H19" s="115">
        <v>26.25</v>
      </c>
      <c r="I19" s="115"/>
      <c r="J19" s="115">
        <v>50</v>
      </c>
      <c r="K19" s="115">
        <v>0.63</v>
      </c>
      <c r="L19" s="115">
        <v>2.2799999999999998</v>
      </c>
      <c r="M19" s="45">
        <v>4.0599999999999996</v>
      </c>
      <c r="N19" s="115">
        <v>39</v>
      </c>
      <c r="O19" s="115"/>
      <c r="P19" s="104">
        <v>20</v>
      </c>
      <c r="Q19" s="47">
        <v>138</v>
      </c>
      <c r="R19" s="5"/>
    </row>
    <row r="20" spans="2:18" ht="57" customHeight="1" thickBot="1" x14ac:dyDescent="0.3">
      <c r="B20" s="203" t="s">
        <v>128</v>
      </c>
      <c r="C20" s="249"/>
      <c r="D20" s="58">
        <v>150</v>
      </c>
      <c r="E20" s="59">
        <v>1.61</v>
      </c>
      <c r="F20" s="60">
        <v>1.7</v>
      </c>
      <c r="G20" s="60">
        <v>10.29</v>
      </c>
      <c r="H20" s="60">
        <v>63</v>
      </c>
      <c r="I20" s="60"/>
      <c r="J20" s="60">
        <v>180</v>
      </c>
      <c r="K20" s="60">
        <v>1.93</v>
      </c>
      <c r="L20" s="60">
        <v>2.04</v>
      </c>
      <c r="M20" s="74">
        <v>12.35</v>
      </c>
      <c r="N20" s="60">
        <v>75.599999999999994</v>
      </c>
      <c r="O20" s="60"/>
      <c r="P20" s="63">
        <v>82</v>
      </c>
      <c r="Q20" s="70">
        <v>145</v>
      </c>
      <c r="R20" s="5"/>
    </row>
    <row r="21" spans="2:18" ht="30" customHeight="1" thickBot="1" x14ac:dyDescent="0.3">
      <c r="B21" s="203" t="s">
        <v>70</v>
      </c>
      <c r="C21" s="249"/>
      <c r="D21" s="58">
        <v>120</v>
      </c>
      <c r="E21" s="45">
        <v>7.64</v>
      </c>
      <c r="F21" s="58">
        <v>3.91</v>
      </c>
      <c r="G21" s="60">
        <v>20.36</v>
      </c>
      <c r="H21" s="60">
        <v>147</v>
      </c>
      <c r="I21" s="60"/>
      <c r="J21" s="72">
        <v>160</v>
      </c>
      <c r="K21" s="60">
        <v>10.18</v>
      </c>
      <c r="L21" s="60">
        <v>6.25</v>
      </c>
      <c r="M21" s="75">
        <v>27.33</v>
      </c>
      <c r="N21" s="72">
        <v>206</v>
      </c>
      <c r="O21" s="60"/>
      <c r="P21" s="63">
        <v>291</v>
      </c>
      <c r="Q21" s="70">
        <v>85</v>
      </c>
      <c r="R21" s="5"/>
    </row>
    <row r="22" spans="2:18" ht="24" customHeight="1" thickBot="1" x14ac:dyDescent="0.3">
      <c r="B22" s="203" t="s">
        <v>65</v>
      </c>
      <c r="C22" s="234"/>
      <c r="D22" s="57">
        <v>15</v>
      </c>
      <c r="E22" s="58">
        <v>0.21</v>
      </c>
      <c r="F22" s="60">
        <v>0.75</v>
      </c>
      <c r="G22" s="60">
        <v>0.88</v>
      </c>
      <c r="H22" s="72">
        <v>11.12</v>
      </c>
      <c r="I22" s="60"/>
      <c r="J22" s="72">
        <v>30</v>
      </c>
      <c r="K22" s="60">
        <v>0.42</v>
      </c>
      <c r="L22" s="60">
        <v>1.5</v>
      </c>
      <c r="M22" s="75">
        <v>1.76</v>
      </c>
      <c r="N22" s="72">
        <v>22.23</v>
      </c>
      <c r="O22" s="60"/>
      <c r="P22" s="63">
        <v>354</v>
      </c>
      <c r="Q22" s="70">
        <v>66</v>
      </c>
      <c r="R22" s="5"/>
    </row>
    <row r="23" spans="2:18" ht="31.5" customHeight="1" thickBot="1" x14ac:dyDescent="0.3">
      <c r="B23" s="203" t="s">
        <v>83</v>
      </c>
      <c r="C23" s="234"/>
      <c r="D23" s="57">
        <v>150</v>
      </c>
      <c r="E23" s="58">
        <v>0.33</v>
      </c>
      <c r="F23" s="60">
        <v>0.02</v>
      </c>
      <c r="G23" s="60">
        <v>20.82</v>
      </c>
      <c r="H23" s="72">
        <v>85</v>
      </c>
      <c r="I23" s="59"/>
      <c r="J23" s="72">
        <v>180</v>
      </c>
      <c r="K23" s="60">
        <v>0.4</v>
      </c>
      <c r="L23" s="60">
        <v>0.02</v>
      </c>
      <c r="M23" s="75">
        <v>24.99</v>
      </c>
      <c r="N23" s="72">
        <v>101.7</v>
      </c>
      <c r="O23" s="60"/>
      <c r="P23" s="63">
        <v>376</v>
      </c>
      <c r="Q23" s="70">
        <v>97</v>
      </c>
      <c r="R23" s="5"/>
    </row>
    <row r="24" spans="2:18" ht="22.5" customHeight="1" thickBot="1" x14ac:dyDescent="0.35">
      <c r="B24" s="236" t="s">
        <v>16</v>
      </c>
      <c r="C24" s="249"/>
      <c r="D24" s="76">
        <v>40</v>
      </c>
      <c r="E24" s="77">
        <v>2.64</v>
      </c>
      <c r="F24" s="59">
        <v>0.48</v>
      </c>
      <c r="G24" s="60">
        <v>13.36</v>
      </c>
      <c r="H24" s="78">
        <v>69.599999999999994</v>
      </c>
      <c r="I24" s="124"/>
      <c r="J24" s="77">
        <v>50</v>
      </c>
      <c r="K24" s="72">
        <v>3.3</v>
      </c>
      <c r="L24" s="59">
        <v>0.6</v>
      </c>
      <c r="M24" s="60">
        <v>16.7</v>
      </c>
      <c r="N24" s="79">
        <v>87</v>
      </c>
      <c r="O24" s="60"/>
      <c r="P24" s="80"/>
      <c r="Q24" s="70"/>
      <c r="R24" s="5"/>
    </row>
    <row r="25" spans="2:18" s="10" customFormat="1" ht="26.25" customHeight="1" thickBot="1" x14ac:dyDescent="0.25">
      <c r="B25" s="153"/>
      <c r="C25" s="154"/>
      <c r="D25" s="33">
        <f>SUM(D19:D24)</f>
        <v>505</v>
      </c>
      <c r="E25" s="33">
        <f t="shared" ref="E25:N25" si="0">SUM(E19:E24)</f>
        <v>12.850000000000001</v>
      </c>
      <c r="F25" s="33">
        <f t="shared" si="0"/>
        <v>8.379999999999999</v>
      </c>
      <c r="G25" s="157">
        <f t="shared" si="0"/>
        <v>68.41</v>
      </c>
      <c r="H25" s="33">
        <f t="shared" si="0"/>
        <v>401.97</v>
      </c>
      <c r="I25" s="33"/>
      <c r="J25" s="144">
        <f t="shared" si="0"/>
        <v>650</v>
      </c>
      <c r="K25" s="33">
        <f t="shared" si="0"/>
        <v>16.86</v>
      </c>
      <c r="L25" s="33">
        <f t="shared" si="0"/>
        <v>12.69</v>
      </c>
      <c r="M25" s="33">
        <f t="shared" si="0"/>
        <v>87.19</v>
      </c>
      <c r="N25" s="33">
        <f t="shared" si="0"/>
        <v>531.53</v>
      </c>
      <c r="O25" s="157"/>
      <c r="P25" s="51"/>
      <c r="Q25" s="83"/>
      <c r="R25" s="11"/>
    </row>
    <row r="26" spans="2:18" ht="19.5" thickBot="1" x14ac:dyDescent="0.3">
      <c r="B26" s="245" t="s">
        <v>67</v>
      </c>
      <c r="C26" s="275"/>
      <c r="D26" s="271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67"/>
      <c r="R26" s="4"/>
    </row>
    <row r="27" spans="2:18" ht="26.25" customHeight="1" thickBot="1" x14ac:dyDescent="0.3">
      <c r="B27" s="192" t="s">
        <v>30</v>
      </c>
      <c r="C27" s="193"/>
      <c r="D27" s="29">
        <v>180</v>
      </c>
      <c r="E27" s="30">
        <v>0.06</v>
      </c>
      <c r="F27" s="29">
        <v>0</v>
      </c>
      <c r="G27" s="29">
        <v>18.100000000000001</v>
      </c>
      <c r="H27" s="29">
        <v>90.6</v>
      </c>
      <c r="I27" s="29"/>
      <c r="J27" s="29">
        <v>200</v>
      </c>
      <c r="K27" s="29">
        <v>7.0000000000000007E-2</v>
      </c>
      <c r="L27" s="29">
        <v>0</v>
      </c>
      <c r="M27" s="29">
        <v>20</v>
      </c>
      <c r="N27" s="29">
        <v>100.67</v>
      </c>
      <c r="O27" s="29"/>
      <c r="P27" s="84" t="s">
        <v>64</v>
      </c>
      <c r="Q27" s="47">
        <v>96</v>
      </c>
      <c r="R27" s="5"/>
    </row>
    <row r="28" spans="2:18" ht="25.5" customHeight="1" thickBot="1" x14ac:dyDescent="0.3">
      <c r="B28" s="196" t="s">
        <v>19</v>
      </c>
      <c r="C28" s="308"/>
      <c r="D28" s="29">
        <v>20</v>
      </c>
      <c r="E28" s="29">
        <v>1.58</v>
      </c>
      <c r="F28" s="29">
        <v>0.2</v>
      </c>
      <c r="G28" s="29">
        <v>9.66</v>
      </c>
      <c r="H28" s="29">
        <v>34.369999999999997</v>
      </c>
      <c r="I28" s="29"/>
      <c r="J28" s="29">
        <v>20</v>
      </c>
      <c r="K28" s="29">
        <v>1.58</v>
      </c>
      <c r="L28" s="29">
        <v>0.2</v>
      </c>
      <c r="M28" s="29">
        <v>9.66</v>
      </c>
      <c r="N28" s="29">
        <v>34.369999999999997</v>
      </c>
      <c r="O28" s="45"/>
      <c r="P28" s="47"/>
      <c r="Q28" s="70"/>
      <c r="R28" s="5"/>
    </row>
    <row r="29" spans="2:18" ht="25.5" customHeight="1" thickBot="1" x14ac:dyDescent="0.3">
      <c r="B29" s="196" t="s">
        <v>96</v>
      </c>
      <c r="C29" s="244"/>
      <c r="D29" s="29"/>
      <c r="E29" s="30"/>
      <c r="F29" s="160"/>
      <c r="G29" s="29"/>
      <c r="H29" s="160"/>
      <c r="I29" s="29"/>
      <c r="J29" s="77">
        <v>30</v>
      </c>
      <c r="K29" s="45">
        <v>0.45</v>
      </c>
      <c r="L29" s="45">
        <v>0.15</v>
      </c>
      <c r="M29" s="131">
        <v>6.3</v>
      </c>
      <c r="N29" s="45">
        <v>28.5</v>
      </c>
      <c r="O29" s="45"/>
      <c r="P29" s="47">
        <v>368</v>
      </c>
      <c r="Q29" s="87">
        <v>67</v>
      </c>
      <c r="R29" s="5"/>
    </row>
    <row r="30" spans="2:18" s="10" customFormat="1" ht="27.75" customHeight="1" thickBot="1" x14ac:dyDescent="0.25">
      <c r="B30" s="190"/>
      <c r="C30" s="197"/>
      <c r="D30" s="33">
        <f>SUM(D27:D28)</f>
        <v>200</v>
      </c>
      <c r="E30" s="33">
        <f>SUM(E27:E28)</f>
        <v>1.6400000000000001</v>
      </c>
      <c r="F30" s="151">
        <f>SUM(F27:F28)</f>
        <v>0.2</v>
      </c>
      <c r="G30" s="33">
        <f>SUM(G27:G28)</f>
        <v>27.76</v>
      </c>
      <c r="H30" s="151">
        <f>SUM(H27:H28)</f>
        <v>124.97</v>
      </c>
      <c r="I30" s="33"/>
      <c r="J30" s="151">
        <f>SUM(J27:J29)</f>
        <v>250</v>
      </c>
      <c r="K30" s="33">
        <f>SUM(K27:K29)</f>
        <v>2.1</v>
      </c>
      <c r="L30" s="151">
        <f>SUM(L27:L29)</f>
        <v>0.35</v>
      </c>
      <c r="M30" s="33">
        <f>SUM(M27:M29)</f>
        <v>35.96</v>
      </c>
      <c r="N30" s="33">
        <f>SUM(N27:N29)</f>
        <v>163.54</v>
      </c>
      <c r="O30" s="33"/>
      <c r="P30" s="51"/>
      <c r="Q30" s="51"/>
      <c r="R30" s="11"/>
    </row>
    <row r="31" spans="2:18" ht="19.5" thickBot="1" x14ac:dyDescent="0.3">
      <c r="B31" s="269" t="s">
        <v>66</v>
      </c>
      <c r="C31" s="270"/>
      <c r="D31" s="286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65"/>
      <c r="R31" s="4"/>
    </row>
    <row r="32" spans="2:18" ht="22.5" customHeight="1" thickBot="1" x14ac:dyDescent="0.3">
      <c r="B32" s="236" t="s">
        <v>125</v>
      </c>
      <c r="C32" s="315"/>
      <c r="D32" s="29">
        <v>60</v>
      </c>
      <c r="E32" s="30">
        <v>6.26</v>
      </c>
      <c r="F32" s="29">
        <v>19.3</v>
      </c>
      <c r="G32" s="29">
        <v>8.9700000000000006</v>
      </c>
      <c r="H32" s="29">
        <v>235</v>
      </c>
      <c r="I32" s="29"/>
      <c r="J32" s="29">
        <v>80</v>
      </c>
      <c r="K32" s="30">
        <v>8.33</v>
      </c>
      <c r="L32" s="29">
        <v>25.63</v>
      </c>
      <c r="M32" s="29">
        <v>11.64</v>
      </c>
      <c r="N32" s="29">
        <v>311</v>
      </c>
      <c r="O32" s="29"/>
      <c r="P32" s="84">
        <v>282</v>
      </c>
      <c r="Q32" s="84">
        <v>159</v>
      </c>
      <c r="R32" s="5"/>
    </row>
    <row r="33" spans="2:18" ht="22.5" customHeight="1" thickBot="1" x14ac:dyDescent="0.3">
      <c r="B33" s="236" t="s">
        <v>87</v>
      </c>
      <c r="C33" s="314"/>
      <c r="D33" s="29">
        <v>130</v>
      </c>
      <c r="E33" s="30">
        <v>2.71</v>
      </c>
      <c r="F33" s="29">
        <v>4.82</v>
      </c>
      <c r="G33" s="29">
        <v>12.46</v>
      </c>
      <c r="H33" s="29">
        <v>104</v>
      </c>
      <c r="I33" s="29"/>
      <c r="J33" s="29">
        <v>150</v>
      </c>
      <c r="K33" s="30">
        <v>3.13</v>
      </c>
      <c r="L33" s="29">
        <v>5.56</v>
      </c>
      <c r="M33" s="29">
        <v>14.38</v>
      </c>
      <c r="N33" s="29">
        <v>120</v>
      </c>
      <c r="O33" s="29"/>
      <c r="P33" s="84">
        <v>132</v>
      </c>
      <c r="Q33" s="84">
        <v>132</v>
      </c>
      <c r="R33" s="5"/>
    </row>
    <row r="34" spans="2:18" ht="22.5" customHeight="1" thickBot="1" x14ac:dyDescent="0.3">
      <c r="B34" s="250" t="s">
        <v>108</v>
      </c>
      <c r="C34" s="311"/>
      <c r="D34" s="29">
        <v>200</v>
      </c>
      <c r="E34" s="30">
        <v>0.06</v>
      </c>
      <c r="F34" s="29">
        <v>0.02</v>
      </c>
      <c r="G34" s="29">
        <v>11.1</v>
      </c>
      <c r="H34" s="29">
        <v>44</v>
      </c>
      <c r="I34" s="29"/>
      <c r="J34" s="29">
        <v>200</v>
      </c>
      <c r="K34" s="30">
        <v>0.06</v>
      </c>
      <c r="L34" s="29">
        <v>0.02</v>
      </c>
      <c r="M34" s="29">
        <v>11.1</v>
      </c>
      <c r="N34" s="29">
        <v>44</v>
      </c>
      <c r="O34" s="29"/>
      <c r="P34" s="84">
        <v>392</v>
      </c>
      <c r="Q34" s="84">
        <v>108</v>
      </c>
      <c r="R34" s="5"/>
    </row>
    <row r="35" spans="2:18" ht="22.5" customHeight="1" thickBot="1" x14ac:dyDescent="0.3">
      <c r="B35" s="196" t="s">
        <v>19</v>
      </c>
      <c r="C35" s="308"/>
      <c r="D35" s="29">
        <v>10</v>
      </c>
      <c r="E35" s="30">
        <v>0.79</v>
      </c>
      <c r="F35" s="29">
        <v>0.1</v>
      </c>
      <c r="G35" s="29">
        <v>4.83</v>
      </c>
      <c r="H35" s="29">
        <v>17.190000000000001</v>
      </c>
      <c r="I35" s="29"/>
      <c r="J35" s="29">
        <v>20</v>
      </c>
      <c r="K35" s="29">
        <v>1.58</v>
      </c>
      <c r="L35" s="29">
        <v>0.2</v>
      </c>
      <c r="M35" s="29">
        <v>9.66</v>
      </c>
      <c r="N35" s="29">
        <v>34.369999999999997</v>
      </c>
      <c r="O35" s="45"/>
      <c r="P35" s="84"/>
      <c r="Q35" s="84"/>
      <c r="R35" s="5"/>
    </row>
    <row r="36" spans="2:18" s="10" customFormat="1" ht="23.25" customHeight="1" thickBot="1" x14ac:dyDescent="0.25">
      <c r="B36" s="148"/>
      <c r="C36" s="32"/>
      <c r="D36" s="33">
        <f>SUM(D32:D35)</f>
        <v>400</v>
      </c>
      <c r="E36" s="34">
        <f>SUM(E32:E35)</f>
        <v>9.82</v>
      </c>
      <c r="F36" s="33">
        <f>SUM(F32:F35)</f>
        <v>24.240000000000002</v>
      </c>
      <c r="G36" s="33">
        <f>SUM(G32:G35)</f>
        <v>37.36</v>
      </c>
      <c r="H36" s="33">
        <f>SUM(H32:H35)</f>
        <v>400.19</v>
      </c>
      <c r="I36" s="33"/>
      <c r="J36" s="33">
        <f>SUM(J32:J35)</f>
        <v>450</v>
      </c>
      <c r="K36" s="33">
        <f>SUM(K32:K35)</f>
        <v>13.100000000000001</v>
      </c>
      <c r="L36" s="33">
        <f>SUM(L32:L35)</f>
        <v>31.409999999999997</v>
      </c>
      <c r="M36" s="33">
        <f>SUM(M32:M35)</f>
        <v>46.78</v>
      </c>
      <c r="N36" s="33">
        <f>SUM(N32:N35)</f>
        <v>509.37</v>
      </c>
      <c r="O36" s="33"/>
      <c r="P36" s="51"/>
      <c r="Q36" s="51"/>
      <c r="R36" s="12"/>
    </row>
    <row r="37" spans="2:18" s="17" customFormat="1" ht="30" customHeight="1" thickBot="1" x14ac:dyDescent="0.35">
      <c r="B37" s="188" t="s">
        <v>114</v>
      </c>
      <c r="C37" s="189"/>
      <c r="D37" s="14">
        <f>D14+D17+D25+D30+D36</f>
        <v>1555</v>
      </c>
      <c r="E37" s="20">
        <f>E14+E17+E25+E30+E36</f>
        <v>37.200000000000003</v>
      </c>
      <c r="F37" s="14">
        <f>F14+F17+F25+F30+F36</f>
        <v>46.39</v>
      </c>
      <c r="G37" s="14">
        <f>G14+G17+G25+G30+G36</f>
        <v>202.31</v>
      </c>
      <c r="H37" s="14">
        <f>H14+H17+H25+H30+H36</f>
        <v>1376.93</v>
      </c>
      <c r="I37" s="14"/>
      <c r="J37" s="14">
        <f>J14+J17+J25+J30+J36</f>
        <v>1850</v>
      </c>
      <c r="K37" s="14">
        <f>K14+K17+K25+K30+K36</f>
        <v>47.800000000000004</v>
      </c>
      <c r="L37" s="14">
        <f>L14+L17+L25+L30+L36</f>
        <v>60.209999999999994</v>
      </c>
      <c r="M37" s="14">
        <f>M14+M17+M25+M30+M36</f>
        <v>249.12</v>
      </c>
      <c r="N37" s="14">
        <f>N14+N17+N25+N30+N36</f>
        <v>1727.44</v>
      </c>
      <c r="O37" s="14"/>
      <c r="P37" s="15"/>
      <c r="Q37" s="15"/>
      <c r="R37" s="16"/>
    </row>
  </sheetData>
  <mergeCells count="41">
    <mergeCell ref="B34:C34"/>
    <mergeCell ref="B35:C35"/>
    <mergeCell ref="B37:C37"/>
    <mergeCell ref="B29:C29"/>
    <mergeCell ref="B30:C30"/>
    <mergeCell ref="B31:C31"/>
    <mergeCell ref="D31:Q31"/>
    <mergeCell ref="B32:C32"/>
    <mergeCell ref="B33:C33"/>
    <mergeCell ref="B23:C23"/>
    <mergeCell ref="B24:C24"/>
    <mergeCell ref="B26:C26"/>
    <mergeCell ref="D26:Q26"/>
    <mergeCell ref="B27:C27"/>
    <mergeCell ref="B28:C28"/>
    <mergeCell ref="B22:C22"/>
    <mergeCell ref="D10:Q10"/>
    <mergeCell ref="B11:C11"/>
    <mergeCell ref="B12:C12"/>
    <mergeCell ref="B13:C13"/>
    <mergeCell ref="B15:C15"/>
    <mergeCell ref="D15:Q15"/>
    <mergeCell ref="B18:C18"/>
    <mergeCell ref="D18:Q18"/>
    <mergeCell ref="B19:C19"/>
    <mergeCell ref="B20:C20"/>
    <mergeCell ref="B21:C21"/>
    <mergeCell ref="Q7:Q9"/>
    <mergeCell ref="K8:M8"/>
    <mergeCell ref="B7:B9"/>
    <mergeCell ref="C7:C9"/>
    <mergeCell ref="D7:D9"/>
    <mergeCell ref="E7:G7"/>
    <mergeCell ref="H7:H9"/>
    <mergeCell ref="I7:I9"/>
    <mergeCell ref="E8:G8"/>
    <mergeCell ref="J7:J9"/>
    <mergeCell ref="K7:M7"/>
    <mergeCell ref="N7:N9"/>
    <mergeCell ref="O7:O9"/>
    <mergeCell ref="P7:P9"/>
  </mergeCells>
  <printOptions horizontalCentered="1"/>
  <pageMargins left="0.19685039370078741" right="0.19685039370078741" top="0.39370078740157483" bottom="0.19685039370078741" header="0" footer="0"/>
  <pageSetup paperSize="9" scale="6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6"/>
  <sheetViews>
    <sheetView zoomScale="70" zoomScaleNormal="70" workbookViewId="0">
      <selection activeCell="H4" sqref="H4"/>
    </sheetView>
  </sheetViews>
  <sheetFormatPr defaultRowHeight="15" x14ac:dyDescent="0.25"/>
  <cols>
    <col min="1" max="1" width="0.85546875" style="6" customWidth="1"/>
    <col min="2" max="2" width="18.140625" style="6" customWidth="1"/>
    <col min="3" max="3" width="21.7109375" style="6" customWidth="1"/>
    <col min="4" max="4" width="13.7109375" style="6" customWidth="1"/>
    <col min="5" max="7" width="9.28515625" style="6" bestFit="1" customWidth="1"/>
    <col min="8" max="8" width="22.140625" style="6" customWidth="1"/>
    <col min="9" max="9" width="13.5703125" style="6" customWidth="1"/>
    <col min="10" max="10" width="10.5703125" style="6" bestFit="1" customWidth="1"/>
    <col min="11" max="13" width="9.28515625" style="6" bestFit="1" customWidth="1"/>
    <col min="14" max="14" width="22.85546875" style="6" customWidth="1"/>
    <col min="15" max="15" width="12.85546875" style="6" customWidth="1"/>
    <col min="16" max="16" width="17.4257812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112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113</v>
      </c>
      <c r="P3" s="7"/>
      <c r="Q3" s="7"/>
    </row>
    <row r="4" spans="2:18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166</v>
      </c>
      <c r="P4" s="7"/>
      <c r="Q4" s="7"/>
    </row>
    <row r="5" spans="2:18" ht="18.75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183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76</v>
      </c>
      <c r="P6" s="7"/>
      <c r="Q6" s="7"/>
      <c r="R6" s="8"/>
    </row>
    <row r="7" spans="2:18" s="9" customFormat="1" ht="33.75" customHeight="1" x14ac:dyDescent="0.25">
      <c r="B7" s="227" t="s">
        <v>0</v>
      </c>
      <c r="C7" s="213" t="s">
        <v>1</v>
      </c>
      <c r="D7" s="185" t="s">
        <v>2</v>
      </c>
      <c r="E7" s="211" t="s">
        <v>3</v>
      </c>
      <c r="F7" s="211"/>
      <c r="G7" s="213"/>
      <c r="H7" s="207" t="s">
        <v>5</v>
      </c>
      <c r="I7" s="232" t="s">
        <v>6</v>
      </c>
      <c r="J7" s="207" t="s">
        <v>2</v>
      </c>
      <c r="K7" s="210" t="s">
        <v>3</v>
      </c>
      <c r="L7" s="211"/>
      <c r="M7" s="212"/>
      <c r="N7" s="213" t="s">
        <v>5</v>
      </c>
      <c r="O7" s="232" t="s">
        <v>6</v>
      </c>
      <c r="P7" s="185" t="s">
        <v>117</v>
      </c>
      <c r="Q7" s="227" t="s">
        <v>8</v>
      </c>
      <c r="R7" s="3"/>
    </row>
    <row r="8" spans="2:18" s="9" customFormat="1" ht="32.25" customHeight="1" thickBot="1" x14ac:dyDescent="0.3">
      <c r="B8" s="228"/>
      <c r="C8" s="214"/>
      <c r="D8" s="230"/>
      <c r="E8" s="223" t="s">
        <v>4</v>
      </c>
      <c r="F8" s="223"/>
      <c r="G8" s="224"/>
      <c r="H8" s="208"/>
      <c r="I8" s="233"/>
      <c r="J8" s="208"/>
      <c r="K8" s="225" t="s">
        <v>7</v>
      </c>
      <c r="L8" s="226"/>
      <c r="M8" s="222"/>
      <c r="N8" s="214"/>
      <c r="O8" s="233"/>
      <c r="P8" s="301"/>
      <c r="Q8" s="228"/>
      <c r="R8" s="3"/>
    </row>
    <row r="9" spans="2:18" s="9" customFormat="1" ht="19.5" thickBot="1" x14ac:dyDescent="0.3">
      <c r="B9" s="229"/>
      <c r="C9" s="224"/>
      <c r="D9" s="231"/>
      <c r="E9" s="38" t="s">
        <v>9</v>
      </c>
      <c r="F9" s="37" t="s">
        <v>10</v>
      </c>
      <c r="G9" s="37" t="s">
        <v>11</v>
      </c>
      <c r="H9" s="209"/>
      <c r="I9" s="215"/>
      <c r="J9" s="209"/>
      <c r="K9" s="37" t="s">
        <v>9</v>
      </c>
      <c r="L9" s="37" t="s">
        <v>10</v>
      </c>
      <c r="M9" s="39" t="s">
        <v>11</v>
      </c>
      <c r="N9" s="215"/>
      <c r="O9" s="215"/>
      <c r="P9" s="302"/>
      <c r="Q9" s="229"/>
      <c r="R9" s="3"/>
    </row>
    <row r="10" spans="2:18" ht="19.5" thickBot="1" x14ac:dyDescent="0.3">
      <c r="B10" s="40" t="s">
        <v>12</v>
      </c>
      <c r="C10" s="41"/>
      <c r="D10" s="286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65"/>
      <c r="R10" s="4"/>
    </row>
    <row r="11" spans="2:18" ht="33.75" customHeight="1" thickBot="1" x14ac:dyDescent="0.3">
      <c r="B11" s="196" t="s">
        <v>154</v>
      </c>
      <c r="C11" s="197"/>
      <c r="D11" s="45">
        <v>130</v>
      </c>
      <c r="E11" s="46">
        <v>3.7</v>
      </c>
      <c r="F11" s="45">
        <v>4.21</v>
      </c>
      <c r="G11" s="45">
        <v>21.17</v>
      </c>
      <c r="H11" s="45">
        <v>137.80000000000001</v>
      </c>
      <c r="I11" s="45"/>
      <c r="J11" s="45">
        <v>150</v>
      </c>
      <c r="K11" s="46">
        <v>4.13</v>
      </c>
      <c r="L11" s="45">
        <v>4.7</v>
      </c>
      <c r="M11" s="45">
        <v>23.64</v>
      </c>
      <c r="N11" s="45">
        <v>154</v>
      </c>
      <c r="O11" s="45"/>
      <c r="P11" s="47">
        <v>168</v>
      </c>
      <c r="Q11" s="47" t="s">
        <v>155</v>
      </c>
      <c r="R11" s="5"/>
    </row>
    <row r="12" spans="2:18" ht="24.75" customHeight="1" thickBot="1" x14ac:dyDescent="0.3">
      <c r="B12" s="196" t="s">
        <v>19</v>
      </c>
      <c r="C12" s="197"/>
      <c r="D12" s="45">
        <v>40</v>
      </c>
      <c r="E12" s="46">
        <v>3.16</v>
      </c>
      <c r="F12" s="45">
        <v>0.4</v>
      </c>
      <c r="G12" s="45">
        <v>19.32</v>
      </c>
      <c r="H12" s="45">
        <v>68.739999999999995</v>
      </c>
      <c r="I12" s="45"/>
      <c r="J12" s="45">
        <v>40</v>
      </c>
      <c r="K12" s="46">
        <v>3.16</v>
      </c>
      <c r="L12" s="45">
        <v>0.4</v>
      </c>
      <c r="M12" s="45">
        <v>19.32</v>
      </c>
      <c r="N12" s="45">
        <v>68.739999999999995</v>
      </c>
      <c r="O12" s="45"/>
      <c r="P12" s="47"/>
      <c r="Q12" s="47"/>
      <c r="R12" s="5"/>
    </row>
    <row r="13" spans="2:18" ht="22.5" customHeight="1" thickBot="1" x14ac:dyDescent="0.35">
      <c r="B13" s="196" t="s">
        <v>108</v>
      </c>
      <c r="C13" s="197"/>
      <c r="D13" s="29">
        <v>180</v>
      </c>
      <c r="E13" s="30">
        <v>0.06</v>
      </c>
      <c r="F13" s="29">
        <v>0.02</v>
      </c>
      <c r="G13" s="29">
        <v>9.99</v>
      </c>
      <c r="H13" s="29">
        <v>40</v>
      </c>
      <c r="I13" s="45"/>
      <c r="J13" s="125">
        <v>200</v>
      </c>
      <c r="K13" s="29">
        <v>0.06</v>
      </c>
      <c r="L13" s="30">
        <v>0.02</v>
      </c>
      <c r="M13" s="29">
        <v>11.1</v>
      </c>
      <c r="N13" s="29">
        <v>44</v>
      </c>
      <c r="O13" s="45"/>
      <c r="P13" s="84">
        <v>392</v>
      </c>
      <c r="Q13" s="70">
        <v>108</v>
      </c>
      <c r="R13" s="5"/>
    </row>
    <row r="14" spans="2:18" ht="20.25" customHeight="1" thickBot="1" x14ac:dyDescent="0.3">
      <c r="B14" s="31"/>
      <c r="C14" s="48"/>
      <c r="D14" s="49">
        <f>SUM(D11:D13)</f>
        <v>350</v>
      </c>
      <c r="E14" s="33">
        <f>SUM(E11:E13)</f>
        <v>6.92</v>
      </c>
      <c r="F14" s="50">
        <f>SUM(F11:F13)</f>
        <v>4.63</v>
      </c>
      <c r="G14" s="33">
        <f>SUM(G11:G13)</f>
        <v>50.480000000000004</v>
      </c>
      <c r="H14" s="50">
        <f>SUM(H11:H13)</f>
        <v>246.54000000000002</v>
      </c>
      <c r="I14" s="33"/>
      <c r="J14" s="50">
        <f>SUM(J11:J13)</f>
        <v>390</v>
      </c>
      <c r="K14" s="33">
        <f>SUM(K11:K13)</f>
        <v>7.35</v>
      </c>
      <c r="L14" s="50">
        <f>SUM(L11:L13)</f>
        <v>5.12</v>
      </c>
      <c r="M14" s="33">
        <f>SUM(M11:M13)</f>
        <v>54.06</v>
      </c>
      <c r="N14" s="50">
        <f>SUM(N11:N13)</f>
        <v>266.74</v>
      </c>
      <c r="O14" s="33"/>
      <c r="P14" s="53"/>
      <c r="Q14" s="52"/>
      <c r="R14" s="5"/>
    </row>
    <row r="15" spans="2:18" ht="19.5" thickBot="1" x14ac:dyDescent="0.3">
      <c r="B15" s="240" t="s">
        <v>13</v>
      </c>
      <c r="C15" s="241"/>
      <c r="D15" s="242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4"/>
    </row>
    <row r="16" spans="2:18" ht="26.25" customHeight="1" thickBot="1" x14ac:dyDescent="0.3">
      <c r="B16" s="55" t="s">
        <v>96</v>
      </c>
      <c r="C16" s="56"/>
      <c r="D16" s="76">
        <v>100</v>
      </c>
      <c r="E16" s="58">
        <v>1.5</v>
      </c>
      <c r="F16" s="59">
        <v>0.5</v>
      </c>
      <c r="G16" s="60">
        <v>21</v>
      </c>
      <c r="H16" s="61">
        <v>95</v>
      </c>
      <c r="I16" s="60"/>
      <c r="J16" s="62">
        <v>100</v>
      </c>
      <c r="K16" s="59">
        <v>1.5</v>
      </c>
      <c r="L16" s="60">
        <v>0.5</v>
      </c>
      <c r="M16" s="45">
        <v>21</v>
      </c>
      <c r="N16" s="62">
        <v>95</v>
      </c>
      <c r="O16" s="59"/>
      <c r="P16" s="63">
        <v>368</v>
      </c>
      <c r="Q16" s="64">
        <v>67</v>
      </c>
      <c r="R16" s="4"/>
    </row>
    <row r="17" spans="2:18" ht="23.25" customHeight="1" thickBot="1" x14ac:dyDescent="0.3">
      <c r="B17" s="97"/>
      <c r="C17" s="107"/>
      <c r="D17" s="33">
        <f>SUM(D16)</f>
        <v>100</v>
      </c>
      <c r="E17" s="66">
        <f>SUM(E16)</f>
        <v>1.5</v>
      </c>
      <c r="F17" s="33">
        <f>SUM(F16)</f>
        <v>0.5</v>
      </c>
      <c r="G17" s="66">
        <f>SUM(G16)</f>
        <v>21</v>
      </c>
      <c r="H17" s="33">
        <f>SUM(H16)</f>
        <v>95</v>
      </c>
      <c r="I17" s="66"/>
      <c r="J17" s="66">
        <f>SUM(J16)</f>
        <v>100</v>
      </c>
      <c r="K17" s="33">
        <f>SUM(K16)</f>
        <v>1.5</v>
      </c>
      <c r="L17" s="66">
        <f>SUM(L16)</f>
        <v>0.5</v>
      </c>
      <c r="M17" s="33">
        <f>SUM(M16)</f>
        <v>21</v>
      </c>
      <c r="N17" s="66">
        <f>SUM(N16)</f>
        <v>95</v>
      </c>
      <c r="O17" s="33"/>
      <c r="P17" s="67"/>
      <c r="Q17" s="33"/>
      <c r="R17" s="4"/>
    </row>
    <row r="18" spans="2:18" ht="21" customHeight="1" thickBot="1" x14ac:dyDescent="0.3">
      <c r="B18" s="245" t="s">
        <v>14</v>
      </c>
      <c r="C18" s="246"/>
      <c r="D18" s="271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67"/>
      <c r="R18" s="4"/>
    </row>
    <row r="19" spans="2:18" ht="30" customHeight="1" thickBot="1" x14ac:dyDescent="0.3">
      <c r="B19" s="203" t="s">
        <v>52</v>
      </c>
      <c r="C19" s="247"/>
      <c r="D19" s="103">
        <v>30</v>
      </c>
      <c r="E19" s="115">
        <v>0.42</v>
      </c>
      <c r="F19" s="115">
        <v>1.52</v>
      </c>
      <c r="G19" s="115">
        <v>2.7</v>
      </c>
      <c r="H19" s="115">
        <v>26.25</v>
      </c>
      <c r="I19" s="115"/>
      <c r="J19" s="115">
        <v>50</v>
      </c>
      <c r="K19" s="115">
        <v>0.63</v>
      </c>
      <c r="L19" s="115">
        <v>2.2799999999999998</v>
      </c>
      <c r="M19" s="45">
        <v>4.0599999999999996</v>
      </c>
      <c r="N19" s="115">
        <v>39</v>
      </c>
      <c r="O19" s="115"/>
      <c r="P19" s="104">
        <v>20</v>
      </c>
      <c r="Q19" s="47">
        <v>138</v>
      </c>
      <c r="R19" s="5"/>
    </row>
    <row r="20" spans="2:18" ht="57" customHeight="1" thickBot="1" x14ac:dyDescent="0.3">
      <c r="B20" s="203" t="s">
        <v>156</v>
      </c>
      <c r="C20" s="249"/>
      <c r="D20" s="58">
        <v>150</v>
      </c>
      <c r="E20" s="59">
        <v>1.61</v>
      </c>
      <c r="F20" s="60">
        <v>1.7</v>
      </c>
      <c r="G20" s="60">
        <v>10.29</v>
      </c>
      <c r="H20" s="60">
        <v>63</v>
      </c>
      <c r="I20" s="60"/>
      <c r="J20" s="60">
        <v>180</v>
      </c>
      <c r="K20" s="60">
        <v>1.93</v>
      </c>
      <c r="L20" s="60">
        <v>2.04</v>
      </c>
      <c r="M20" s="74">
        <v>12.35</v>
      </c>
      <c r="N20" s="60">
        <v>75.599999999999994</v>
      </c>
      <c r="O20" s="60"/>
      <c r="P20" s="63">
        <v>82</v>
      </c>
      <c r="Q20" s="70">
        <v>145</v>
      </c>
      <c r="R20" s="5"/>
    </row>
    <row r="21" spans="2:18" ht="30" customHeight="1" thickBot="1" x14ac:dyDescent="0.3">
      <c r="B21" s="203" t="s">
        <v>70</v>
      </c>
      <c r="C21" s="249"/>
      <c r="D21" s="58">
        <v>120</v>
      </c>
      <c r="E21" s="45">
        <v>7.64</v>
      </c>
      <c r="F21" s="58">
        <v>3.91</v>
      </c>
      <c r="G21" s="60">
        <v>20.36</v>
      </c>
      <c r="H21" s="60">
        <v>147</v>
      </c>
      <c r="I21" s="60"/>
      <c r="J21" s="72">
        <v>160</v>
      </c>
      <c r="K21" s="60">
        <v>10.18</v>
      </c>
      <c r="L21" s="60">
        <v>6.25</v>
      </c>
      <c r="M21" s="75">
        <v>27.33</v>
      </c>
      <c r="N21" s="72">
        <v>206</v>
      </c>
      <c r="O21" s="60"/>
      <c r="P21" s="63">
        <v>291</v>
      </c>
      <c r="Q21" s="70">
        <v>85</v>
      </c>
      <c r="R21" s="5"/>
    </row>
    <row r="22" spans="2:18" ht="31.5" customHeight="1" thickBot="1" x14ac:dyDescent="0.3">
      <c r="B22" s="203" t="s">
        <v>83</v>
      </c>
      <c r="C22" s="234"/>
      <c r="D22" s="57">
        <v>150</v>
      </c>
      <c r="E22" s="58">
        <v>0.33</v>
      </c>
      <c r="F22" s="60">
        <v>0.02</v>
      </c>
      <c r="G22" s="60">
        <v>20.82</v>
      </c>
      <c r="H22" s="72">
        <v>85</v>
      </c>
      <c r="I22" s="59"/>
      <c r="J22" s="72">
        <v>180</v>
      </c>
      <c r="K22" s="60">
        <v>0.4</v>
      </c>
      <c r="L22" s="60">
        <v>0.02</v>
      </c>
      <c r="M22" s="75">
        <v>24.99</v>
      </c>
      <c r="N22" s="72">
        <v>101.7</v>
      </c>
      <c r="O22" s="60" t="s">
        <v>15</v>
      </c>
      <c r="P22" s="63">
        <v>376</v>
      </c>
      <c r="Q22" s="70">
        <v>97</v>
      </c>
      <c r="R22" s="5"/>
    </row>
    <row r="23" spans="2:18" ht="22.5" customHeight="1" thickBot="1" x14ac:dyDescent="0.35">
      <c r="B23" s="236" t="s">
        <v>16</v>
      </c>
      <c r="C23" s="249"/>
      <c r="D23" s="76">
        <v>40</v>
      </c>
      <c r="E23" s="77">
        <v>2.64</v>
      </c>
      <c r="F23" s="59">
        <v>0.48</v>
      </c>
      <c r="G23" s="60">
        <v>13.36</v>
      </c>
      <c r="H23" s="78">
        <v>69.599999999999994</v>
      </c>
      <c r="I23" s="124"/>
      <c r="J23" s="77">
        <v>50</v>
      </c>
      <c r="K23" s="72">
        <v>3.3</v>
      </c>
      <c r="L23" s="59">
        <v>0.6</v>
      </c>
      <c r="M23" s="60">
        <v>16.7</v>
      </c>
      <c r="N23" s="79">
        <v>87</v>
      </c>
      <c r="O23" s="60"/>
      <c r="P23" s="80"/>
      <c r="Q23" s="70"/>
      <c r="R23" s="5"/>
    </row>
    <row r="24" spans="2:18" s="10" customFormat="1" ht="26.25" customHeight="1" thickBot="1" x14ac:dyDescent="0.25">
      <c r="B24" s="81"/>
      <c r="C24" s="82"/>
      <c r="D24" s="33">
        <f>SUM(D19:D23)</f>
        <v>490</v>
      </c>
      <c r="E24" s="33">
        <f t="shared" ref="E24:N24" si="0">SUM(E19:E23)</f>
        <v>12.64</v>
      </c>
      <c r="F24" s="33">
        <f t="shared" si="0"/>
        <v>7.629999999999999</v>
      </c>
      <c r="G24" s="66">
        <f t="shared" si="0"/>
        <v>67.53</v>
      </c>
      <c r="H24" s="33">
        <f t="shared" si="0"/>
        <v>390.85</v>
      </c>
      <c r="I24" s="33"/>
      <c r="J24" s="68">
        <f t="shared" si="0"/>
        <v>620</v>
      </c>
      <c r="K24" s="33">
        <f t="shared" si="0"/>
        <v>16.440000000000001</v>
      </c>
      <c r="L24" s="33">
        <f t="shared" si="0"/>
        <v>11.19</v>
      </c>
      <c r="M24" s="33">
        <f t="shared" si="0"/>
        <v>85.429999999999993</v>
      </c>
      <c r="N24" s="33">
        <f t="shared" si="0"/>
        <v>509.3</v>
      </c>
      <c r="O24" s="66"/>
      <c r="P24" s="51"/>
      <c r="Q24" s="83"/>
      <c r="R24" s="11"/>
    </row>
    <row r="25" spans="2:18" ht="19.5" thickBot="1" x14ac:dyDescent="0.3">
      <c r="B25" s="245" t="s">
        <v>67</v>
      </c>
      <c r="C25" s="275"/>
      <c r="D25" s="271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67"/>
      <c r="R25" s="4"/>
    </row>
    <row r="26" spans="2:18" ht="26.25" customHeight="1" thickBot="1" x14ac:dyDescent="0.3">
      <c r="B26" s="192" t="s">
        <v>30</v>
      </c>
      <c r="C26" s="193"/>
      <c r="D26" s="29">
        <v>180</v>
      </c>
      <c r="E26" s="30">
        <v>0.06</v>
      </c>
      <c r="F26" s="29">
        <v>0</v>
      </c>
      <c r="G26" s="29">
        <v>18.100000000000001</v>
      </c>
      <c r="H26" s="29">
        <v>90.6</v>
      </c>
      <c r="I26" s="29"/>
      <c r="J26" s="29">
        <v>200</v>
      </c>
      <c r="K26" s="29">
        <v>7.0000000000000007E-2</v>
      </c>
      <c r="L26" s="29">
        <v>0</v>
      </c>
      <c r="M26" s="29">
        <v>20</v>
      </c>
      <c r="N26" s="29">
        <v>100.67</v>
      </c>
      <c r="O26" s="29"/>
      <c r="P26" s="84" t="s">
        <v>64</v>
      </c>
      <c r="Q26" s="47">
        <v>96</v>
      </c>
      <c r="R26" s="5"/>
    </row>
    <row r="27" spans="2:18" ht="25.5" customHeight="1" thickBot="1" x14ac:dyDescent="0.3">
      <c r="B27" s="196" t="s">
        <v>19</v>
      </c>
      <c r="C27" s="308"/>
      <c r="D27" s="29">
        <v>20</v>
      </c>
      <c r="E27" s="29">
        <v>1.58</v>
      </c>
      <c r="F27" s="29">
        <v>0.2</v>
      </c>
      <c r="G27" s="29">
        <v>9.66</v>
      </c>
      <c r="H27" s="29">
        <v>34.369999999999997</v>
      </c>
      <c r="I27" s="29"/>
      <c r="J27" s="29">
        <v>20</v>
      </c>
      <c r="K27" s="29">
        <v>1.58</v>
      </c>
      <c r="L27" s="29">
        <v>0.2</v>
      </c>
      <c r="M27" s="29">
        <v>9.66</v>
      </c>
      <c r="N27" s="29">
        <v>34.369999999999997</v>
      </c>
      <c r="O27" s="45"/>
      <c r="P27" s="47"/>
      <c r="Q27" s="70"/>
      <c r="R27" s="5"/>
    </row>
    <row r="28" spans="2:18" ht="25.5" customHeight="1" thickBot="1" x14ac:dyDescent="0.3">
      <c r="B28" s="196" t="s">
        <v>96</v>
      </c>
      <c r="C28" s="244"/>
      <c r="D28" s="29"/>
      <c r="E28" s="30"/>
      <c r="F28" s="160"/>
      <c r="G28" s="29"/>
      <c r="H28" s="160"/>
      <c r="I28" s="29"/>
      <c r="J28" s="77">
        <v>30</v>
      </c>
      <c r="K28" s="45">
        <v>0.45</v>
      </c>
      <c r="L28" s="45">
        <v>0.15</v>
      </c>
      <c r="M28" s="131">
        <v>6.3</v>
      </c>
      <c r="N28" s="45">
        <v>28.5</v>
      </c>
      <c r="O28" s="45"/>
      <c r="P28" s="47">
        <v>368</v>
      </c>
      <c r="Q28" s="87">
        <v>67</v>
      </c>
      <c r="R28" s="5"/>
    </row>
    <row r="29" spans="2:18" s="10" customFormat="1" ht="27.75" customHeight="1" thickBot="1" x14ac:dyDescent="0.25">
      <c r="B29" s="190"/>
      <c r="C29" s="197"/>
      <c r="D29" s="33">
        <f>SUM(D26:D27)</f>
        <v>200</v>
      </c>
      <c r="E29" s="33">
        <f>SUM(E26:E27)</f>
        <v>1.6400000000000001</v>
      </c>
      <c r="F29" s="86">
        <f>SUM(F26:F27)</f>
        <v>0.2</v>
      </c>
      <c r="G29" s="33">
        <f>SUM(G26:G27)</f>
        <v>27.76</v>
      </c>
      <c r="H29" s="86">
        <f>SUM(H26:H27)</f>
        <v>124.97</v>
      </c>
      <c r="I29" s="33"/>
      <c r="J29" s="86">
        <f>SUM(J26:J28)</f>
        <v>250</v>
      </c>
      <c r="K29" s="33">
        <f>SUM(K26:K28)</f>
        <v>2.1</v>
      </c>
      <c r="L29" s="86">
        <f>SUM(L26:L28)</f>
        <v>0.35</v>
      </c>
      <c r="M29" s="33">
        <f>SUM(M26:M28)</f>
        <v>35.96</v>
      </c>
      <c r="N29" s="33">
        <f>SUM(N26:N28)</f>
        <v>163.54</v>
      </c>
      <c r="O29" s="33"/>
      <c r="P29" s="51"/>
      <c r="Q29" s="51"/>
      <c r="R29" s="11"/>
    </row>
    <row r="30" spans="2:18" ht="19.5" thickBot="1" x14ac:dyDescent="0.3">
      <c r="B30" s="269" t="s">
        <v>66</v>
      </c>
      <c r="C30" s="270"/>
      <c r="D30" s="286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65"/>
      <c r="R30" s="4"/>
    </row>
    <row r="31" spans="2:18" ht="22.5" customHeight="1" thickBot="1" x14ac:dyDescent="0.3">
      <c r="B31" s="236" t="s">
        <v>125</v>
      </c>
      <c r="C31" s="315"/>
      <c r="D31" s="29">
        <v>60</v>
      </c>
      <c r="E31" s="30">
        <v>6.26</v>
      </c>
      <c r="F31" s="29">
        <v>19.3</v>
      </c>
      <c r="G31" s="29">
        <v>8.9700000000000006</v>
      </c>
      <c r="H31" s="29">
        <v>235</v>
      </c>
      <c r="I31" s="29"/>
      <c r="J31" s="29">
        <v>80</v>
      </c>
      <c r="K31" s="30">
        <v>8.33</v>
      </c>
      <c r="L31" s="29">
        <v>25.63</v>
      </c>
      <c r="M31" s="29">
        <v>11.64</v>
      </c>
      <c r="N31" s="29">
        <v>311</v>
      </c>
      <c r="O31" s="29"/>
      <c r="P31" s="84">
        <v>282</v>
      </c>
      <c r="Q31" s="84">
        <v>159</v>
      </c>
      <c r="R31" s="5"/>
    </row>
    <row r="32" spans="2:18" ht="22.5" customHeight="1" thickBot="1" x14ac:dyDescent="0.3">
      <c r="B32" s="236" t="s">
        <v>87</v>
      </c>
      <c r="C32" s="314"/>
      <c r="D32" s="29">
        <v>130</v>
      </c>
      <c r="E32" s="30">
        <v>2.71</v>
      </c>
      <c r="F32" s="29">
        <v>4.82</v>
      </c>
      <c r="G32" s="29">
        <v>12.46</v>
      </c>
      <c r="H32" s="29">
        <v>104</v>
      </c>
      <c r="I32" s="29"/>
      <c r="J32" s="29">
        <v>150</v>
      </c>
      <c r="K32" s="30">
        <v>3.13</v>
      </c>
      <c r="L32" s="29">
        <v>5.56</v>
      </c>
      <c r="M32" s="29">
        <v>14.38</v>
      </c>
      <c r="N32" s="29">
        <v>120</v>
      </c>
      <c r="O32" s="29"/>
      <c r="P32" s="84">
        <v>132</v>
      </c>
      <c r="Q32" s="84">
        <v>132</v>
      </c>
      <c r="R32" s="5"/>
    </row>
    <row r="33" spans="2:18" ht="22.5" customHeight="1" thickBot="1" x14ac:dyDescent="0.3">
      <c r="B33" s="250" t="s">
        <v>108</v>
      </c>
      <c r="C33" s="311"/>
      <c r="D33" s="29">
        <v>200</v>
      </c>
      <c r="E33" s="30">
        <v>6</v>
      </c>
      <c r="F33" s="29">
        <v>0.02</v>
      </c>
      <c r="G33" s="29">
        <v>11.1</v>
      </c>
      <c r="H33" s="29">
        <v>44</v>
      </c>
      <c r="I33" s="29"/>
      <c r="J33" s="29">
        <v>200</v>
      </c>
      <c r="K33" s="30">
        <v>0.06</v>
      </c>
      <c r="L33" s="29">
        <v>0.02</v>
      </c>
      <c r="M33" s="29">
        <v>11.1</v>
      </c>
      <c r="N33" s="29">
        <v>44</v>
      </c>
      <c r="O33" s="29"/>
      <c r="P33" s="84">
        <v>392</v>
      </c>
      <c r="Q33" s="84">
        <v>108</v>
      </c>
      <c r="R33" s="5"/>
    </row>
    <row r="34" spans="2:18" ht="22.5" customHeight="1" thickBot="1" x14ac:dyDescent="0.3">
      <c r="B34" s="196" t="s">
        <v>19</v>
      </c>
      <c r="C34" s="308"/>
      <c r="D34" s="29">
        <v>10</v>
      </c>
      <c r="E34" s="30">
        <v>0.79</v>
      </c>
      <c r="F34" s="29">
        <v>0.1</v>
      </c>
      <c r="G34" s="29">
        <v>4.83</v>
      </c>
      <c r="H34" s="29">
        <v>17.190000000000001</v>
      </c>
      <c r="I34" s="29"/>
      <c r="J34" s="29">
        <v>20</v>
      </c>
      <c r="K34" s="29">
        <v>1.58</v>
      </c>
      <c r="L34" s="29">
        <v>0.2</v>
      </c>
      <c r="M34" s="29">
        <v>9.66</v>
      </c>
      <c r="N34" s="29">
        <v>34.369999999999997</v>
      </c>
      <c r="O34" s="45"/>
      <c r="P34" s="84"/>
      <c r="Q34" s="84"/>
      <c r="R34" s="5"/>
    </row>
    <row r="35" spans="2:18" s="10" customFormat="1" ht="23.25" customHeight="1" thickBot="1" x14ac:dyDescent="0.25">
      <c r="B35" s="31"/>
      <c r="C35" s="32"/>
      <c r="D35" s="33">
        <f>SUM(D31:D34)</f>
        <v>400</v>
      </c>
      <c r="E35" s="34">
        <f>SUM(E31:E34)</f>
        <v>15.759999999999998</v>
      </c>
      <c r="F35" s="33">
        <f>SUM(F31:F34)</f>
        <v>24.240000000000002</v>
      </c>
      <c r="G35" s="33">
        <f>SUM(G31:G34)</f>
        <v>37.36</v>
      </c>
      <c r="H35" s="33">
        <f>SUM(H31:H34)</f>
        <v>400.19</v>
      </c>
      <c r="I35" s="33"/>
      <c r="J35" s="33">
        <f>SUM(J31:J34)</f>
        <v>450</v>
      </c>
      <c r="K35" s="33">
        <f>SUM(K31:K34)</f>
        <v>13.100000000000001</v>
      </c>
      <c r="L35" s="33">
        <f>SUM(L31:L34)</f>
        <v>31.409999999999997</v>
      </c>
      <c r="M35" s="33">
        <f>SUM(M31:M34)</f>
        <v>46.78</v>
      </c>
      <c r="N35" s="33">
        <f>SUM(N31:N34)</f>
        <v>509.37</v>
      </c>
      <c r="O35" s="33"/>
      <c r="P35" s="51"/>
      <c r="Q35" s="51"/>
      <c r="R35" s="12"/>
    </row>
    <row r="36" spans="2:18" s="17" customFormat="1" ht="30" customHeight="1" thickBot="1" x14ac:dyDescent="0.35">
      <c r="B36" s="188" t="s">
        <v>114</v>
      </c>
      <c r="C36" s="189"/>
      <c r="D36" s="14">
        <f>D14+D17+D24+D29+D35</f>
        <v>1540</v>
      </c>
      <c r="E36" s="20">
        <f>E14+E17+E24+E29+E35</f>
        <v>38.46</v>
      </c>
      <c r="F36" s="14">
        <f>F14+F17+F24+F29+F35</f>
        <v>37.200000000000003</v>
      </c>
      <c r="G36" s="14">
        <f>G14+G17+G24+G29+G35</f>
        <v>204.13</v>
      </c>
      <c r="H36" s="14">
        <f>H14+H17+H24+H29+H35</f>
        <v>1257.5500000000002</v>
      </c>
      <c r="I36" s="14"/>
      <c r="J36" s="14">
        <f>J14+J17+J24+J29+J35</f>
        <v>1810</v>
      </c>
      <c r="K36" s="14">
        <f>K14+K17+K24+K29+K35</f>
        <v>40.49</v>
      </c>
      <c r="L36" s="14">
        <f>L14+L17+L24+L29+L35</f>
        <v>48.569999999999993</v>
      </c>
      <c r="M36" s="14">
        <f>M14+M17+M24+M29+M35</f>
        <v>243.23000000000002</v>
      </c>
      <c r="N36" s="14">
        <f>N14+N17+N24+N29+N35</f>
        <v>1543.9499999999998</v>
      </c>
      <c r="O36" s="14" t="str">
        <f>O22</f>
        <v>50мг</v>
      </c>
      <c r="P36" s="15"/>
      <c r="Q36" s="15"/>
      <c r="R36" s="16"/>
    </row>
  </sheetData>
  <mergeCells count="40">
    <mergeCell ref="P7:P9"/>
    <mergeCell ref="I7:I9"/>
    <mergeCell ref="J7:J9"/>
    <mergeCell ref="K7:M7"/>
    <mergeCell ref="N7:N9"/>
    <mergeCell ref="O7:O9"/>
    <mergeCell ref="B7:B9"/>
    <mergeCell ref="C7:C9"/>
    <mergeCell ref="D7:D9"/>
    <mergeCell ref="E7:G7"/>
    <mergeCell ref="H7:H9"/>
    <mergeCell ref="Q7:Q9"/>
    <mergeCell ref="B26:C26"/>
    <mergeCell ref="B11:C11"/>
    <mergeCell ref="B12:C12"/>
    <mergeCell ref="B13:C13"/>
    <mergeCell ref="B15:C15"/>
    <mergeCell ref="B18:C18"/>
    <mergeCell ref="B19:C19"/>
    <mergeCell ref="B21:C21"/>
    <mergeCell ref="B20:C20"/>
    <mergeCell ref="B22:C22"/>
    <mergeCell ref="B23:C23"/>
    <mergeCell ref="B25:C25"/>
    <mergeCell ref="E8:G8"/>
    <mergeCell ref="K8:M8"/>
    <mergeCell ref="D10:Q10"/>
    <mergeCell ref="B36:C36"/>
    <mergeCell ref="B27:C27"/>
    <mergeCell ref="B29:C29"/>
    <mergeCell ref="B30:C30"/>
    <mergeCell ref="B31:C31"/>
    <mergeCell ref="B32:C32"/>
    <mergeCell ref="B33:C33"/>
    <mergeCell ref="B28:C28"/>
    <mergeCell ref="D18:Q18"/>
    <mergeCell ref="D25:Q25"/>
    <mergeCell ref="D30:Q30"/>
    <mergeCell ref="D15:Q15"/>
    <mergeCell ref="B34:C34"/>
  </mergeCells>
  <printOptions horizontalCentered="1"/>
  <pageMargins left="0.19685039370078741" right="0.19685039370078741" top="0.39370078740157483" bottom="0.19685039370078741" header="0" footer="0"/>
  <pageSetup paperSize="9" scale="6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7"/>
  <sheetViews>
    <sheetView topLeftCell="A10" zoomScale="70" zoomScaleNormal="70" workbookViewId="0">
      <selection activeCell="J33" sqref="J33"/>
    </sheetView>
  </sheetViews>
  <sheetFormatPr defaultRowHeight="18.75" x14ac:dyDescent="0.3"/>
  <cols>
    <col min="1" max="1" width="0.85546875" style="35" customWidth="1"/>
    <col min="2" max="2" width="18.140625" style="35" customWidth="1"/>
    <col min="3" max="3" width="22.5703125" style="35" customWidth="1"/>
    <col min="4" max="4" width="11.42578125" style="35" bestFit="1" customWidth="1"/>
    <col min="5" max="5" width="12" style="35" customWidth="1"/>
    <col min="6" max="7" width="9.28515625" style="35" bestFit="1" customWidth="1"/>
    <col min="8" max="8" width="23.28515625" style="35" customWidth="1"/>
    <col min="9" max="9" width="12.85546875" style="35" customWidth="1"/>
    <col min="10" max="10" width="10.5703125" style="35" bestFit="1" customWidth="1"/>
    <col min="11" max="13" width="9.28515625" style="35" bestFit="1" customWidth="1"/>
    <col min="14" max="14" width="22.7109375" style="35" customWidth="1"/>
    <col min="15" max="15" width="12.85546875" style="35" customWidth="1"/>
    <col min="16" max="16" width="15.28515625" style="35" customWidth="1"/>
    <col min="17" max="17" width="17.5703125" style="35" customWidth="1"/>
    <col min="18" max="16384" width="9.140625" style="35"/>
  </cols>
  <sheetData>
    <row r="1" spans="2:18" x14ac:dyDescent="0.3">
      <c r="L1" s="36"/>
      <c r="M1" s="36"/>
      <c r="N1" s="7"/>
      <c r="O1" s="7" t="s">
        <v>20</v>
      </c>
      <c r="P1" s="7"/>
      <c r="Q1" s="7"/>
    </row>
    <row r="2" spans="2:18" x14ac:dyDescent="0.3">
      <c r="L2" s="36"/>
      <c r="M2" s="36"/>
      <c r="N2" s="7"/>
      <c r="O2" s="7" t="s">
        <v>112</v>
      </c>
      <c r="P2" s="7"/>
      <c r="Q2" s="7"/>
    </row>
    <row r="3" spans="2:18" x14ac:dyDescent="0.3">
      <c r="G3" s="129"/>
      <c r="L3" s="36"/>
      <c r="M3" s="36"/>
      <c r="N3" s="7"/>
      <c r="O3" s="7" t="s">
        <v>113</v>
      </c>
      <c r="P3" s="7"/>
      <c r="Q3" s="7"/>
    </row>
    <row r="4" spans="2:18" x14ac:dyDescent="0.3">
      <c r="L4" s="36" t="s">
        <v>32</v>
      </c>
      <c r="M4" s="36"/>
      <c r="N4" s="7"/>
      <c r="O4" s="7" t="s">
        <v>166</v>
      </c>
      <c r="P4" s="7"/>
      <c r="Q4" s="7"/>
    </row>
    <row r="5" spans="2:18" x14ac:dyDescent="0.3">
      <c r="L5" s="36"/>
      <c r="M5" s="36"/>
      <c r="N5" s="7"/>
      <c r="O5" s="7" t="s">
        <v>167</v>
      </c>
      <c r="P5" s="7"/>
      <c r="Q5" s="7"/>
    </row>
    <row r="6" spans="2:18" ht="20.25" thickBot="1" x14ac:dyDescent="0.35">
      <c r="O6" s="1" t="s">
        <v>120</v>
      </c>
      <c r="P6" s="7"/>
      <c r="Q6" s="7"/>
    </row>
    <row r="7" spans="2:18" s="126" customFormat="1" ht="33.75" customHeight="1" x14ac:dyDescent="0.3">
      <c r="B7" s="227" t="s">
        <v>0</v>
      </c>
      <c r="C7" s="321" t="s">
        <v>1</v>
      </c>
      <c r="D7" s="185" t="s">
        <v>2</v>
      </c>
      <c r="E7" s="210" t="s">
        <v>3</v>
      </c>
      <c r="F7" s="211"/>
      <c r="G7" s="213"/>
      <c r="H7" s="232" t="s">
        <v>5</v>
      </c>
      <c r="I7" s="232" t="s">
        <v>6</v>
      </c>
      <c r="J7" s="207" t="s">
        <v>2</v>
      </c>
      <c r="K7" s="210" t="s">
        <v>3</v>
      </c>
      <c r="L7" s="211"/>
      <c r="M7" s="212"/>
      <c r="N7" s="321" t="s">
        <v>5</v>
      </c>
      <c r="O7" s="232" t="s">
        <v>6</v>
      </c>
      <c r="P7" s="185" t="s">
        <v>117</v>
      </c>
      <c r="Q7" s="227" t="s">
        <v>8</v>
      </c>
      <c r="R7" s="89"/>
    </row>
    <row r="8" spans="2:18" s="126" customFormat="1" ht="32.25" customHeight="1" thickBot="1" x14ac:dyDescent="0.35">
      <c r="B8" s="228"/>
      <c r="C8" s="322"/>
      <c r="D8" s="230"/>
      <c r="E8" s="328" t="s">
        <v>4</v>
      </c>
      <c r="F8" s="223"/>
      <c r="G8" s="224"/>
      <c r="H8" s="233"/>
      <c r="I8" s="233"/>
      <c r="J8" s="208"/>
      <c r="K8" s="225" t="s">
        <v>7</v>
      </c>
      <c r="L8" s="226"/>
      <c r="M8" s="222"/>
      <c r="N8" s="322"/>
      <c r="O8" s="233"/>
      <c r="P8" s="301"/>
      <c r="Q8" s="228"/>
      <c r="R8" s="89"/>
    </row>
    <row r="9" spans="2:18" s="126" customFormat="1" ht="19.5" thickBot="1" x14ac:dyDescent="0.35">
      <c r="B9" s="229"/>
      <c r="C9" s="323"/>
      <c r="D9" s="231"/>
      <c r="E9" s="38" t="s">
        <v>9</v>
      </c>
      <c r="F9" s="37" t="s">
        <v>10</v>
      </c>
      <c r="G9" s="37" t="s">
        <v>11</v>
      </c>
      <c r="H9" s="215"/>
      <c r="I9" s="215"/>
      <c r="J9" s="209"/>
      <c r="K9" s="37" t="s">
        <v>9</v>
      </c>
      <c r="L9" s="37" t="s">
        <v>10</v>
      </c>
      <c r="M9" s="39" t="s">
        <v>11</v>
      </c>
      <c r="N9" s="323"/>
      <c r="O9" s="215"/>
      <c r="P9" s="302"/>
      <c r="Q9" s="229"/>
      <c r="R9" s="89"/>
    </row>
    <row r="10" spans="2:18" ht="19.5" thickBot="1" x14ac:dyDescent="0.35">
      <c r="B10" s="325" t="s">
        <v>119</v>
      </c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7"/>
      <c r="R10" s="77"/>
    </row>
    <row r="11" spans="2:18" ht="27" customHeight="1" thickBot="1" x14ac:dyDescent="0.35">
      <c r="B11" s="196" t="s">
        <v>158</v>
      </c>
      <c r="C11" s="324"/>
      <c r="D11" s="45">
        <v>135</v>
      </c>
      <c r="E11" s="46">
        <v>3.32</v>
      </c>
      <c r="F11" s="45">
        <v>3.32</v>
      </c>
      <c r="G11" s="45">
        <v>24.33</v>
      </c>
      <c r="H11" s="45">
        <v>140</v>
      </c>
      <c r="I11" s="45"/>
      <c r="J11" s="45">
        <v>155</v>
      </c>
      <c r="K11" s="46">
        <v>3.83</v>
      </c>
      <c r="L11" s="45">
        <v>3.83</v>
      </c>
      <c r="M11" s="45">
        <v>28.07</v>
      </c>
      <c r="N11" s="45">
        <v>162</v>
      </c>
      <c r="O11" s="45"/>
      <c r="P11" s="47">
        <v>168</v>
      </c>
      <c r="Q11" s="47">
        <v>151</v>
      </c>
      <c r="R11" s="105"/>
    </row>
    <row r="12" spans="2:18" ht="17.25" customHeight="1" thickBot="1" x14ac:dyDescent="0.35">
      <c r="B12" s="196" t="s">
        <v>21</v>
      </c>
      <c r="C12" s="324"/>
      <c r="D12" s="45">
        <v>35</v>
      </c>
      <c r="E12" s="46">
        <v>2.14</v>
      </c>
      <c r="F12" s="45">
        <v>6.6</v>
      </c>
      <c r="G12" s="45">
        <v>12.79</v>
      </c>
      <c r="H12" s="45">
        <v>119</v>
      </c>
      <c r="I12" s="45"/>
      <c r="J12" s="45">
        <v>45</v>
      </c>
      <c r="K12" s="45">
        <v>2.87</v>
      </c>
      <c r="L12" s="45">
        <v>8.8699999999999992</v>
      </c>
      <c r="M12" s="45">
        <v>17.170000000000002</v>
      </c>
      <c r="N12" s="45">
        <v>159</v>
      </c>
      <c r="O12" s="45"/>
      <c r="P12" s="47">
        <v>1</v>
      </c>
      <c r="Q12" s="47">
        <v>15</v>
      </c>
      <c r="R12" s="105"/>
    </row>
    <row r="13" spans="2:18" ht="26.25" customHeight="1" thickBot="1" x14ac:dyDescent="0.35">
      <c r="B13" s="196" t="s">
        <v>22</v>
      </c>
      <c r="C13" s="324"/>
      <c r="D13" s="29">
        <v>180</v>
      </c>
      <c r="E13" s="30">
        <v>2.85</v>
      </c>
      <c r="F13" s="29">
        <v>2.41</v>
      </c>
      <c r="G13" s="29">
        <v>14.36</v>
      </c>
      <c r="H13" s="29">
        <v>91</v>
      </c>
      <c r="I13" s="45"/>
      <c r="J13" s="29">
        <v>200</v>
      </c>
      <c r="K13" s="30">
        <v>3.12</v>
      </c>
      <c r="L13" s="29">
        <v>2.67</v>
      </c>
      <c r="M13" s="29">
        <v>15.96</v>
      </c>
      <c r="N13" s="29">
        <v>101</v>
      </c>
      <c r="O13" s="45"/>
      <c r="P13" s="84">
        <v>395</v>
      </c>
      <c r="Q13" s="70">
        <v>116</v>
      </c>
      <c r="R13" s="105"/>
    </row>
    <row r="14" spans="2:18" ht="24" customHeight="1" thickBot="1" x14ac:dyDescent="0.35">
      <c r="B14" s="31"/>
      <c r="C14" s="48"/>
      <c r="D14" s="33">
        <f>SUM(D11:D13)</f>
        <v>350</v>
      </c>
      <c r="E14" s="50">
        <f>SUM(E11:E13)</f>
        <v>8.31</v>
      </c>
      <c r="F14" s="33">
        <f>SUM(F11:F13)</f>
        <v>12.33</v>
      </c>
      <c r="G14" s="33">
        <f>SUM(G11:G13)</f>
        <v>51.48</v>
      </c>
      <c r="H14" s="50">
        <f>SUM(H11:H13)</f>
        <v>350</v>
      </c>
      <c r="I14" s="33"/>
      <c r="J14" s="50">
        <f>SUM(J11:J13)</f>
        <v>400</v>
      </c>
      <c r="K14" s="33">
        <f>SUM(K11:K13)</f>
        <v>9.82</v>
      </c>
      <c r="L14" s="50">
        <f>SUM(L11:L13)</f>
        <v>15.37</v>
      </c>
      <c r="M14" s="33">
        <f>SUM(M11:M13)</f>
        <v>61.2</v>
      </c>
      <c r="N14" s="50">
        <f>SUM(N11:N13)</f>
        <v>422</v>
      </c>
      <c r="O14" s="33"/>
      <c r="P14" s="53"/>
      <c r="Q14" s="52"/>
      <c r="R14" s="105"/>
    </row>
    <row r="15" spans="2:18" ht="19.5" thickBot="1" x14ac:dyDescent="0.35">
      <c r="B15" s="240" t="s">
        <v>13</v>
      </c>
      <c r="C15" s="242"/>
      <c r="D15" s="242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77"/>
    </row>
    <row r="16" spans="2:18" ht="23.25" customHeight="1" thickBot="1" x14ac:dyDescent="0.35">
      <c r="B16" s="55" t="s">
        <v>95</v>
      </c>
      <c r="C16" s="56"/>
      <c r="D16" s="76">
        <v>100</v>
      </c>
      <c r="E16" s="58">
        <v>0.53</v>
      </c>
      <c r="F16" s="59">
        <v>0.2</v>
      </c>
      <c r="G16" s="60">
        <v>16.3</v>
      </c>
      <c r="H16" s="61">
        <v>68</v>
      </c>
      <c r="I16" s="60"/>
      <c r="J16" s="61">
        <v>100</v>
      </c>
      <c r="K16" s="59">
        <v>0.53</v>
      </c>
      <c r="L16" s="60">
        <v>0.2</v>
      </c>
      <c r="M16" s="45">
        <v>16.3</v>
      </c>
      <c r="N16" s="62">
        <v>68</v>
      </c>
      <c r="O16" s="59"/>
      <c r="P16" s="63">
        <v>399</v>
      </c>
      <c r="Q16" s="64">
        <v>12</v>
      </c>
      <c r="R16" s="77"/>
    </row>
    <row r="17" spans="2:18" ht="27.75" customHeight="1" thickBot="1" x14ac:dyDescent="0.35">
      <c r="B17" s="97"/>
      <c r="C17" s="98"/>
      <c r="D17" s="33">
        <f>SUM(D16)</f>
        <v>100</v>
      </c>
      <c r="E17" s="66">
        <f>SUM(E16)</f>
        <v>0.53</v>
      </c>
      <c r="F17" s="33">
        <f>SUM(F16)</f>
        <v>0.2</v>
      </c>
      <c r="G17" s="66">
        <f>SUM(G16)</f>
        <v>16.3</v>
      </c>
      <c r="H17" s="33">
        <f>SUM(H16)</f>
        <v>68</v>
      </c>
      <c r="I17" s="66"/>
      <c r="J17" s="33">
        <f>SUM(J16)</f>
        <v>100</v>
      </c>
      <c r="K17" s="33">
        <f>SUM(K16)</f>
        <v>0.53</v>
      </c>
      <c r="L17" s="66">
        <f>SUM(L16)</f>
        <v>0.2</v>
      </c>
      <c r="M17" s="33">
        <f>SUM(M16)</f>
        <v>16.3</v>
      </c>
      <c r="N17" s="66">
        <f>SUM(N16)</f>
        <v>68</v>
      </c>
      <c r="O17" s="45"/>
      <c r="P17" s="108"/>
      <c r="Q17" s="45"/>
      <c r="R17" s="77"/>
    </row>
    <row r="18" spans="2:18" ht="19.5" thickBot="1" x14ac:dyDescent="0.35">
      <c r="B18" s="245" t="s">
        <v>14</v>
      </c>
      <c r="C18" s="320"/>
      <c r="D18" s="271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67"/>
      <c r="R18" s="77"/>
    </row>
    <row r="19" spans="2:18" ht="31.5" customHeight="1" thickBot="1" x14ac:dyDescent="0.35">
      <c r="B19" s="203" t="s">
        <v>111</v>
      </c>
      <c r="C19" s="220"/>
      <c r="D19" s="103">
        <v>30</v>
      </c>
      <c r="E19" s="115">
        <v>0.36</v>
      </c>
      <c r="F19" s="115">
        <v>2.1</v>
      </c>
      <c r="G19" s="115">
        <v>2.2200000000000002</v>
      </c>
      <c r="H19" s="115">
        <v>29.1</v>
      </c>
      <c r="I19" s="115"/>
      <c r="J19" s="115">
        <v>50</v>
      </c>
      <c r="K19" s="115">
        <v>0.6</v>
      </c>
      <c r="L19" s="115">
        <v>3.5</v>
      </c>
      <c r="M19" s="45">
        <v>3.7</v>
      </c>
      <c r="N19" s="115">
        <v>48.5</v>
      </c>
      <c r="O19" s="115"/>
      <c r="P19" s="104" t="s">
        <v>126</v>
      </c>
      <c r="Q19" s="47">
        <v>162</v>
      </c>
      <c r="R19" s="105"/>
    </row>
    <row r="20" spans="2:18" ht="39.75" customHeight="1" thickBot="1" x14ac:dyDescent="0.35">
      <c r="B20" s="203" t="s">
        <v>161</v>
      </c>
      <c r="C20" s="204"/>
      <c r="D20" s="58">
        <v>150</v>
      </c>
      <c r="E20" s="60">
        <v>1.04</v>
      </c>
      <c r="F20" s="60">
        <v>2.93</v>
      </c>
      <c r="G20" s="60">
        <v>5.09</v>
      </c>
      <c r="H20" s="60">
        <v>51</v>
      </c>
      <c r="I20" s="60"/>
      <c r="J20" s="60">
        <v>180</v>
      </c>
      <c r="K20" s="60">
        <v>1.25</v>
      </c>
      <c r="L20" s="60">
        <v>3.52</v>
      </c>
      <c r="M20" s="74">
        <v>6.11</v>
      </c>
      <c r="N20" s="60">
        <v>61.2</v>
      </c>
      <c r="O20" s="60"/>
      <c r="P20" s="63">
        <v>67</v>
      </c>
      <c r="Q20" s="70">
        <v>148</v>
      </c>
      <c r="R20" s="105"/>
    </row>
    <row r="21" spans="2:18" ht="31.5" customHeight="1" thickBot="1" x14ac:dyDescent="0.35">
      <c r="B21" s="203" t="s">
        <v>102</v>
      </c>
      <c r="C21" s="204"/>
      <c r="D21" s="57">
        <v>60</v>
      </c>
      <c r="E21" s="58">
        <v>10.64</v>
      </c>
      <c r="F21" s="60">
        <v>9.9700000000000006</v>
      </c>
      <c r="G21" s="60">
        <v>3.79</v>
      </c>
      <c r="H21" s="72">
        <v>147</v>
      </c>
      <c r="I21" s="60"/>
      <c r="J21" s="72">
        <v>80</v>
      </c>
      <c r="K21" s="60">
        <v>14.21</v>
      </c>
      <c r="L21" s="60">
        <v>13.51</v>
      </c>
      <c r="M21" s="75">
        <v>5.3</v>
      </c>
      <c r="N21" s="72">
        <v>200</v>
      </c>
      <c r="O21" s="60"/>
      <c r="P21" s="63">
        <v>312</v>
      </c>
      <c r="Q21" s="70">
        <v>149</v>
      </c>
      <c r="R21" s="105"/>
    </row>
    <row r="22" spans="2:18" ht="31.5" customHeight="1" thickBot="1" x14ac:dyDescent="0.35">
      <c r="B22" s="203" t="s">
        <v>80</v>
      </c>
      <c r="C22" s="204"/>
      <c r="D22" s="57">
        <v>115</v>
      </c>
      <c r="E22" s="58">
        <v>4.21</v>
      </c>
      <c r="F22" s="60">
        <v>3.23</v>
      </c>
      <c r="G22" s="60">
        <v>20.22</v>
      </c>
      <c r="H22" s="72">
        <v>126.87</v>
      </c>
      <c r="I22" s="60"/>
      <c r="J22" s="72">
        <v>135</v>
      </c>
      <c r="K22" s="60">
        <v>4.9400000000000004</v>
      </c>
      <c r="L22" s="59">
        <v>3.8</v>
      </c>
      <c r="M22" s="75">
        <v>23.73</v>
      </c>
      <c r="N22" s="72">
        <v>148.94</v>
      </c>
      <c r="O22" s="60"/>
      <c r="P22" s="173">
        <v>205.20400000000001</v>
      </c>
      <c r="Q22" s="174">
        <v>152.13399999999999</v>
      </c>
      <c r="R22" s="105"/>
    </row>
    <row r="23" spans="2:18" ht="31.5" customHeight="1" thickBot="1" x14ac:dyDescent="0.35">
      <c r="B23" s="203" t="s">
        <v>30</v>
      </c>
      <c r="C23" s="204"/>
      <c r="D23" s="57">
        <v>150</v>
      </c>
      <c r="E23" s="172">
        <v>5.3999999999999999E-2</v>
      </c>
      <c r="F23" s="60">
        <v>0</v>
      </c>
      <c r="G23" s="60">
        <v>16.29</v>
      </c>
      <c r="H23" s="78">
        <v>81.540000000000006</v>
      </c>
      <c r="I23" s="60"/>
      <c r="J23" s="72">
        <v>180</v>
      </c>
      <c r="K23" s="60">
        <v>0.06</v>
      </c>
      <c r="L23" s="45">
        <v>0</v>
      </c>
      <c r="M23" s="75">
        <v>18.100000000000001</v>
      </c>
      <c r="N23" s="72">
        <v>90.6</v>
      </c>
      <c r="O23" s="60" t="s">
        <v>99</v>
      </c>
      <c r="P23" s="63" t="s">
        <v>64</v>
      </c>
      <c r="Q23" s="70">
        <v>96</v>
      </c>
      <c r="R23" s="105"/>
    </row>
    <row r="24" spans="2:18" ht="22.5" customHeight="1" thickBot="1" x14ac:dyDescent="0.35">
      <c r="B24" s="236" t="s">
        <v>16</v>
      </c>
      <c r="C24" s="237"/>
      <c r="D24" s="76">
        <v>40</v>
      </c>
      <c r="E24" s="77">
        <v>2.64</v>
      </c>
      <c r="F24" s="59">
        <v>0.48</v>
      </c>
      <c r="G24" s="60">
        <v>13.36</v>
      </c>
      <c r="H24" s="45">
        <v>69.599999999999994</v>
      </c>
      <c r="J24" s="59">
        <v>50</v>
      </c>
      <c r="K24" s="72">
        <v>3.3</v>
      </c>
      <c r="L24" s="45">
        <v>0.6</v>
      </c>
      <c r="M24" s="58">
        <v>16.7</v>
      </c>
      <c r="N24" s="79">
        <v>87</v>
      </c>
      <c r="O24" s="60"/>
      <c r="P24" s="80"/>
      <c r="Q24" s="70"/>
      <c r="R24" s="105"/>
    </row>
    <row r="25" spans="2:18" s="17" customFormat="1" ht="27.75" customHeight="1" thickBot="1" x14ac:dyDescent="0.35">
      <c r="B25" s="81"/>
      <c r="C25" s="82"/>
      <c r="D25" s="33">
        <f>SUM(D19:D24)</f>
        <v>545</v>
      </c>
      <c r="E25" s="33">
        <f t="shared" ref="E25:N25" si="0">SUM(E19:E24)</f>
        <v>18.943999999999999</v>
      </c>
      <c r="F25" s="33">
        <f t="shared" si="0"/>
        <v>18.71</v>
      </c>
      <c r="G25" s="66">
        <f t="shared" si="0"/>
        <v>60.97</v>
      </c>
      <c r="H25" s="33">
        <f t="shared" si="0"/>
        <v>505.11</v>
      </c>
      <c r="I25" s="33"/>
      <c r="J25" s="68">
        <f t="shared" si="0"/>
        <v>675</v>
      </c>
      <c r="K25" s="33">
        <f t="shared" si="0"/>
        <v>24.360000000000003</v>
      </c>
      <c r="L25" s="66">
        <f t="shared" si="0"/>
        <v>24.930000000000003</v>
      </c>
      <c r="M25" s="33">
        <f t="shared" si="0"/>
        <v>73.64</v>
      </c>
      <c r="N25" s="33">
        <f t="shared" si="0"/>
        <v>636.24</v>
      </c>
      <c r="O25" s="66"/>
      <c r="P25" s="51"/>
      <c r="Q25" s="83"/>
      <c r="R25" s="127"/>
    </row>
    <row r="26" spans="2:18" ht="19.5" thickBot="1" x14ac:dyDescent="0.35">
      <c r="B26" s="245" t="s">
        <v>67</v>
      </c>
      <c r="C26" s="320"/>
      <c r="D26" s="271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67"/>
      <c r="R26" s="77"/>
    </row>
    <row r="27" spans="2:18" ht="30" customHeight="1" thickBot="1" x14ac:dyDescent="0.35">
      <c r="B27" s="192" t="s">
        <v>17</v>
      </c>
      <c r="C27" s="193"/>
      <c r="D27" s="29">
        <v>180</v>
      </c>
      <c r="E27" s="30">
        <v>5.48</v>
      </c>
      <c r="F27" s="29">
        <v>4.88</v>
      </c>
      <c r="G27" s="29">
        <v>9.07</v>
      </c>
      <c r="H27" s="29">
        <v>102</v>
      </c>
      <c r="I27" s="29"/>
      <c r="J27" s="29">
        <v>200</v>
      </c>
      <c r="K27" s="29">
        <v>6.09</v>
      </c>
      <c r="L27" s="29">
        <v>5.42</v>
      </c>
      <c r="M27" s="29">
        <v>10.08</v>
      </c>
      <c r="N27" s="29">
        <v>113</v>
      </c>
      <c r="O27" s="29"/>
      <c r="P27" s="84">
        <v>400</v>
      </c>
      <c r="Q27" s="47">
        <v>99</v>
      </c>
      <c r="R27" s="105"/>
    </row>
    <row r="28" spans="2:18" ht="23.25" customHeight="1" thickBot="1" x14ac:dyDescent="0.35">
      <c r="B28" s="194" t="s">
        <v>127</v>
      </c>
      <c r="C28" s="195"/>
      <c r="D28" s="45">
        <v>20</v>
      </c>
      <c r="E28" s="77">
        <v>1.6</v>
      </c>
      <c r="F28" s="59">
        <v>3.2</v>
      </c>
      <c r="G28" s="59">
        <v>12.8</v>
      </c>
      <c r="H28" s="72">
        <v>86</v>
      </c>
      <c r="I28" s="45"/>
      <c r="J28" s="109">
        <v>50</v>
      </c>
      <c r="K28" s="59">
        <v>4</v>
      </c>
      <c r="L28" s="59">
        <v>8</v>
      </c>
      <c r="M28" s="79">
        <v>32</v>
      </c>
      <c r="N28" s="78">
        <v>215</v>
      </c>
      <c r="O28" s="60"/>
      <c r="P28" s="47"/>
      <c r="Q28" s="70"/>
      <c r="R28" s="105"/>
    </row>
    <row r="29" spans="2:18" s="17" customFormat="1" ht="21" customHeight="1" thickBot="1" x14ac:dyDescent="0.35">
      <c r="B29" s="190"/>
      <c r="C29" s="191"/>
      <c r="D29" s="33">
        <f>SUM(D27:D28)</f>
        <v>200</v>
      </c>
      <c r="E29" s="33">
        <f>SUM(E27:E28)</f>
        <v>7.08</v>
      </c>
      <c r="F29" s="33">
        <f>SUM(F27:F28)</f>
        <v>8.08</v>
      </c>
      <c r="G29" s="86">
        <f>SUM(G27:G28)</f>
        <v>21.87</v>
      </c>
      <c r="H29" s="33">
        <f>SUM(H27:H28)</f>
        <v>188</v>
      </c>
      <c r="I29" s="86"/>
      <c r="J29" s="33">
        <f>SUM(J27:J28)</f>
        <v>250</v>
      </c>
      <c r="K29" s="33">
        <f>SUM(K27:K28)</f>
        <v>10.09</v>
      </c>
      <c r="L29" s="33">
        <f>SUM(L27:L28)</f>
        <v>13.42</v>
      </c>
      <c r="M29" s="33">
        <f>SUM(M27:M28)</f>
        <v>42.08</v>
      </c>
      <c r="N29" s="33">
        <f>SUM(N27:N28)</f>
        <v>328</v>
      </c>
      <c r="O29" s="33"/>
      <c r="P29" s="51"/>
      <c r="Q29" s="51"/>
      <c r="R29" s="127"/>
    </row>
    <row r="30" spans="2:18" ht="19.5" thickBot="1" x14ac:dyDescent="0.35">
      <c r="B30" s="317" t="s">
        <v>66</v>
      </c>
      <c r="C30" s="318"/>
      <c r="D30" s="286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65"/>
      <c r="R30" s="77"/>
    </row>
    <row r="31" spans="2:18" ht="22.5" customHeight="1" thickBot="1" x14ac:dyDescent="0.35">
      <c r="B31" s="236" t="s">
        <v>81</v>
      </c>
      <c r="C31" s="319"/>
      <c r="D31" s="29">
        <v>120</v>
      </c>
      <c r="E31" s="30">
        <v>1695</v>
      </c>
      <c r="F31" s="29">
        <v>12.41</v>
      </c>
      <c r="G31" s="29">
        <v>17.5</v>
      </c>
      <c r="H31" s="29">
        <v>249</v>
      </c>
      <c r="I31" s="29"/>
      <c r="J31" s="29">
        <v>150</v>
      </c>
      <c r="K31" s="30">
        <v>21.19</v>
      </c>
      <c r="L31" s="29">
        <v>15.51</v>
      </c>
      <c r="M31" s="29">
        <v>21.87</v>
      </c>
      <c r="N31" s="29">
        <v>311</v>
      </c>
      <c r="O31" s="29"/>
      <c r="P31" s="134">
        <v>229.23</v>
      </c>
      <c r="Q31" s="134">
        <v>165.17599999999999</v>
      </c>
      <c r="R31" s="105"/>
    </row>
    <row r="32" spans="2:18" ht="22.5" customHeight="1" thickBot="1" x14ac:dyDescent="0.35">
      <c r="B32" s="236" t="s">
        <v>65</v>
      </c>
      <c r="C32" s="319"/>
      <c r="D32" s="29">
        <v>15</v>
      </c>
      <c r="E32" s="30">
        <v>0.21</v>
      </c>
      <c r="F32" s="29">
        <v>0.75</v>
      </c>
      <c r="G32" s="29">
        <v>0.88</v>
      </c>
      <c r="H32" s="29">
        <v>11.12</v>
      </c>
      <c r="I32" s="29"/>
      <c r="J32" s="29">
        <v>30</v>
      </c>
      <c r="K32" s="30">
        <v>0.42</v>
      </c>
      <c r="L32" s="29">
        <v>1.5</v>
      </c>
      <c r="M32" s="29">
        <v>1.76</v>
      </c>
      <c r="N32" s="29">
        <v>22.23</v>
      </c>
      <c r="O32" s="29"/>
      <c r="P32" s="84">
        <v>354</v>
      </c>
      <c r="Q32" s="84">
        <v>66</v>
      </c>
      <c r="R32" s="105"/>
    </row>
    <row r="33" spans="2:18" ht="22.5" customHeight="1" thickBot="1" x14ac:dyDescent="0.35">
      <c r="B33" s="250" t="s">
        <v>108</v>
      </c>
      <c r="C33" s="311"/>
      <c r="D33" s="29">
        <v>200</v>
      </c>
      <c r="E33" s="30">
        <v>0.05</v>
      </c>
      <c r="F33" s="29">
        <v>0.01</v>
      </c>
      <c r="G33" s="139">
        <v>9.32</v>
      </c>
      <c r="H33" s="29">
        <v>37.33</v>
      </c>
      <c r="I33" s="29"/>
      <c r="J33" s="29">
        <v>200</v>
      </c>
      <c r="K33" s="30">
        <v>0.05</v>
      </c>
      <c r="L33" s="29">
        <v>0.01</v>
      </c>
      <c r="M33" s="29">
        <v>9.32</v>
      </c>
      <c r="N33" s="29">
        <v>37.33</v>
      </c>
      <c r="O33" s="29"/>
      <c r="P33" s="84">
        <v>392</v>
      </c>
      <c r="Q33" s="84" t="s">
        <v>59</v>
      </c>
      <c r="R33" s="105"/>
    </row>
    <row r="34" spans="2:18" ht="22.5" customHeight="1" thickBot="1" x14ac:dyDescent="0.35">
      <c r="B34" s="194" t="s">
        <v>19</v>
      </c>
      <c r="C34" s="195"/>
      <c r="D34" s="45">
        <v>30</v>
      </c>
      <c r="E34" s="77">
        <v>2.37</v>
      </c>
      <c r="F34" s="59">
        <v>0.3</v>
      </c>
      <c r="G34" s="59">
        <v>14.49</v>
      </c>
      <c r="H34" s="72">
        <v>51.56</v>
      </c>
      <c r="I34" s="45"/>
      <c r="J34" s="109">
        <v>40</v>
      </c>
      <c r="K34" s="59">
        <v>3.16</v>
      </c>
      <c r="L34" s="59">
        <v>0.4</v>
      </c>
      <c r="M34" s="79">
        <v>19.32</v>
      </c>
      <c r="N34" s="78">
        <v>68.739999999999995</v>
      </c>
      <c r="O34" s="45"/>
      <c r="P34" s="84"/>
      <c r="Q34" s="29"/>
      <c r="R34" s="105"/>
    </row>
    <row r="35" spans="2:18" ht="22.5" customHeight="1" thickBot="1" x14ac:dyDescent="0.35">
      <c r="B35" s="196" t="s">
        <v>96</v>
      </c>
      <c r="C35" s="244"/>
      <c r="D35" s="45">
        <v>35</v>
      </c>
      <c r="E35" s="45">
        <v>0.53</v>
      </c>
      <c r="F35" s="45">
        <v>0.18</v>
      </c>
      <c r="G35" s="45">
        <v>7.35</v>
      </c>
      <c r="H35" s="77">
        <v>33.25</v>
      </c>
      <c r="I35" s="45"/>
      <c r="J35" s="77">
        <v>30</v>
      </c>
      <c r="K35" s="45">
        <v>0.45</v>
      </c>
      <c r="L35" s="45">
        <v>0.15</v>
      </c>
      <c r="M35" s="131">
        <v>6.3</v>
      </c>
      <c r="N35" s="45">
        <v>28.5</v>
      </c>
      <c r="O35" s="45"/>
      <c r="P35" s="84">
        <v>368</v>
      </c>
      <c r="Q35" s="84">
        <v>67</v>
      </c>
      <c r="R35" s="105"/>
    </row>
    <row r="36" spans="2:18" s="17" customFormat="1" ht="25.5" customHeight="1" thickBot="1" x14ac:dyDescent="0.35">
      <c r="B36" s="31"/>
      <c r="C36" s="32"/>
      <c r="D36" s="33">
        <f>SUM(D31:D35)</f>
        <v>400</v>
      </c>
      <c r="E36" s="34">
        <f>SUM(E31:E35)</f>
        <v>1698.1599999999999</v>
      </c>
      <c r="F36" s="33">
        <f>SUM(F31:F35)</f>
        <v>13.65</v>
      </c>
      <c r="G36" s="33">
        <f>SUM(G31:G35)</f>
        <v>49.54</v>
      </c>
      <c r="H36" s="33">
        <f>SUM(H31:H35)</f>
        <v>382.26</v>
      </c>
      <c r="I36" s="33"/>
      <c r="J36" s="33">
        <f>SUM(J31:J35)</f>
        <v>450</v>
      </c>
      <c r="K36" s="33">
        <f>SUM(K31:K35)</f>
        <v>25.270000000000003</v>
      </c>
      <c r="L36" s="33">
        <f>SUM(L31:L35)</f>
        <v>17.569999999999997</v>
      </c>
      <c r="M36" s="33">
        <f>SUM(M31:M35)</f>
        <v>58.57</v>
      </c>
      <c r="N36" s="33">
        <f>SUM(N31:N35)</f>
        <v>467.8</v>
      </c>
      <c r="O36" s="33"/>
      <c r="P36" s="51"/>
      <c r="Q36" s="51"/>
      <c r="R36" s="128"/>
    </row>
    <row r="37" spans="2:18" s="17" customFormat="1" ht="24.75" customHeight="1" thickBot="1" x14ac:dyDescent="0.35">
      <c r="B37" s="188" t="s">
        <v>114</v>
      </c>
      <c r="C37" s="189"/>
      <c r="D37" s="14">
        <f>D14+D17+D25+D29+D36</f>
        <v>1595</v>
      </c>
      <c r="E37" s="20">
        <f>E14+E17+E25+E29+E36</f>
        <v>1733.0239999999999</v>
      </c>
      <c r="F37" s="14">
        <f>F14+F17+F25+F29+F36</f>
        <v>52.97</v>
      </c>
      <c r="G37" s="14">
        <f>G14+G17+G25+G29+G36</f>
        <v>200.16</v>
      </c>
      <c r="H37" s="14">
        <f>H14+H17+H25+H29+H36</f>
        <v>1493.3700000000001</v>
      </c>
      <c r="I37" s="14"/>
      <c r="J37" s="14">
        <f>J14+J17+J25+J29+J36</f>
        <v>1875</v>
      </c>
      <c r="K37" s="14">
        <f>K14+K17+K25+K29+K36</f>
        <v>70.069999999999993</v>
      </c>
      <c r="L37" s="14">
        <f>L14+L17+L25+L29+L36</f>
        <v>71.489999999999995</v>
      </c>
      <c r="M37" s="14">
        <f>M14+M17+M25+M29+M36</f>
        <v>251.78999999999996</v>
      </c>
      <c r="N37" s="14">
        <f>N14+N17+N25+N29+N36</f>
        <v>1922.04</v>
      </c>
      <c r="O37" s="14" t="str">
        <f>O23</f>
        <v>50 мг</v>
      </c>
      <c r="P37" s="15"/>
      <c r="Q37" s="15"/>
      <c r="R37" s="16"/>
    </row>
  </sheetData>
  <mergeCells count="41">
    <mergeCell ref="I7:I9"/>
    <mergeCell ref="P7:P9"/>
    <mergeCell ref="B7:B9"/>
    <mergeCell ref="C7:C9"/>
    <mergeCell ref="D7:D9"/>
    <mergeCell ref="E7:G7"/>
    <mergeCell ref="H7:H9"/>
    <mergeCell ref="B19:C19"/>
    <mergeCell ref="J7:J9"/>
    <mergeCell ref="K7:M7"/>
    <mergeCell ref="N7:N9"/>
    <mergeCell ref="O7:O9"/>
    <mergeCell ref="B11:C11"/>
    <mergeCell ref="B12:C12"/>
    <mergeCell ref="B13:C13"/>
    <mergeCell ref="B15:C15"/>
    <mergeCell ref="B18:C18"/>
    <mergeCell ref="B10:Q10"/>
    <mergeCell ref="D18:Q18"/>
    <mergeCell ref="D15:Q15"/>
    <mergeCell ref="Q7:Q9"/>
    <mergeCell ref="E8:G8"/>
    <mergeCell ref="K8:M8"/>
    <mergeCell ref="B20:C20"/>
    <mergeCell ref="B21:C21"/>
    <mergeCell ref="B23:C23"/>
    <mergeCell ref="B24:C24"/>
    <mergeCell ref="B26:C26"/>
    <mergeCell ref="D26:Q26"/>
    <mergeCell ref="D30:Q30"/>
    <mergeCell ref="B34:C34"/>
    <mergeCell ref="B37:C37"/>
    <mergeCell ref="B22:C22"/>
    <mergeCell ref="B28:C28"/>
    <mergeCell ref="B29:C29"/>
    <mergeCell ref="B30:C30"/>
    <mergeCell ref="B31:C31"/>
    <mergeCell ref="B32:C32"/>
    <mergeCell ref="B33:C33"/>
    <mergeCell ref="B27:C27"/>
    <mergeCell ref="B35:C35"/>
  </mergeCells>
  <printOptions horizontalCentered="1"/>
  <pageMargins left="0.19685039370078741" right="0.19685039370078741" top="0.39370078740157483" bottom="0.19685039370078741" header="0" footer="0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6"/>
  <sheetViews>
    <sheetView zoomScale="80" zoomScaleNormal="80" workbookViewId="0">
      <selection activeCell="F3" sqref="F3"/>
    </sheetView>
  </sheetViews>
  <sheetFormatPr defaultRowHeight="15" x14ac:dyDescent="0.25"/>
  <cols>
    <col min="1" max="1" width="0.85546875" style="6" customWidth="1"/>
    <col min="2" max="2" width="18.140625" style="6" customWidth="1"/>
    <col min="3" max="3" width="19.42578125" style="6" customWidth="1"/>
    <col min="4" max="4" width="11.28515625" style="6" customWidth="1"/>
    <col min="5" max="6" width="9.140625" style="6" customWidth="1"/>
    <col min="7" max="7" width="11" style="6" customWidth="1"/>
    <col min="8" max="8" width="22.5703125" style="6" customWidth="1"/>
    <col min="9" max="9" width="13.140625" style="6" customWidth="1"/>
    <col min="10" max="10" width="10.5703125" style="6" bestFit="1" customWidth="1"/>
    <col min="11" max="13" width="9.28515625" style="6" bestFit="1" customWidth="1"/>
    <col min="14" max="14" width="22" style="6" customWidth="1"/>
    <col min="15" max="15" width="12.85546875" style="6" customWidth="1"/>
    <col min="16" max="16" width="15.570312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112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113</v>
      </c>
      <c r="P3" s="7"/>
      <c r="Q3" s="7"/>
    </row>
    <row r="4" spans="2:18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166</v>
      </c>
      <c r="P4" s="7"/>
      <c r="Q4" s="7"/>
    </row>
    <row r="5" spans="2:18" ht="18.75" x14ac:dyDescent="0.3">
      <c r="B5" s="35" t="s">
        <v>174</v>
      </c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180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54</v>
      </c>
      <c r="P6" s="7"/>
      <c r="Q6" s="7"/>
    </row>
    <row r="7" spans="2:18" s="9" customFormat="1" ht="33.75" customHeight="1" x14ac:dyDescent="0.25">
      <c r="B7" s="227" t="s">
        <v>0</v>
      </c>
      <c r="C7" s="213" t="s">
        <v>1</v>
      </c>
      <c r="D7" s="185" t="s">
        <v>2</v>
      </c>
      <c r="E7" s="211" t="s">
        <v>3</v>
      </c>
      <c r="F7" s="211"/>
      <c r="G7" s="213"/>
      <c r="H7" s="207" t="s">
        <v>5</v>
      </c>
      <c r="I7" s="232" t="s">
        <v>6</v>
      </c>
      <c r="J7" s="207" t="s">
        <v>2</v>
      </c>
      <c r="K7" s="210" t="s">
        <v>3</v>
      </c>
      <c r="L7" s="211"/>
      <c r="M7" s="212"/>
      <c r="N7" s="213" t="s">
        <v>5</v>
      </c>
      <c r="O7" s="207" t="s">
        <v>6</v>
      </c>
      <c r="P7" s="185" t="s">
        <v>117</v>
      </c>
      <c r="Q7" s="212" t="s">
        <v>8</v>
      </c>
      <c r="R7" s="3"/>
    </row>
    <row r="8" spans="2:18" s="9" customFormat="1" ht="39.75" customHeight="1" thickBot="1" x14ac:dyDescent="0.3">
      <c r="B8" s="228"/>
      <c r="C8" s="214"/>
      <c r="D8" s="230"/>
      <c r="E8" s="223" t="s">
        <v>4</v>
      </c>
      <c r="F8" s="223"/>
      <c r="G8" s="224"/>
      <c r="H8" s="208"/>
      <c r="I8" s="233"/>
      <c r="J8" s="208"/>
      <c r="K8" s="225" t="s">
        <v>7</v>
      </c>
      <c r="L8" s="226"/>
      <c r="M8" s="222"/>
      <c r="N8" s="214"/>
      <c r="O8" s="208"/>
      <c r="P8" s="186"/>
      <c r="Q8" s="221"/>
      <c r="R8" s="3"/>
    </row>
    <row r="9" spans="2:18" s="9" customFormat="1" ht="19.5" thickBot="1" x14ac:dyDescent="0.3">
      <c r="B9" s="229"/>
      <c r="C9" s="224"/>
      <c r="D9" s="231"/>
      <c r="E9" s="146" t="s">
        <v>9</v>
      </c>
      <c r="F9" s="145" t="s">
        <v>10</v>
      </c>
      <c r="G9" s="145" t="s">
        <v>11</v>
      </c>
      <c r="H9" s="209"/>
      <c r="I9" s="215"/>
      <c r="J9" s="209"/>
      <c r="K9" s="145" t="s">
        <v>9</v>
      </c>
      <c r="L9" s="145" t="s">
        <v>10</v>
      </c>
      <c r="M9" s="147" t="s">
        <v>11</v>
      </c>
      <c r="N9" s="215"/>
      <c r="O9" s="209"/>
      <c r="P9" s="187"/>
      <c r="Q9" s="222"/>
      <c r="R9" s="3"/>
    </row>
    <row r="10" spans="2:18" ht="19.5" thickBot="1" x14ac:dyDescent="0.3">
      <c r="B10" s="165" t="s">
        <v>12</v>
      </c>
      <c r="C10" s="166"/>
      <c r="D10" s="167"/>
      <c r="E10" s="166"/>
      <c r="F10" s="166"/>
      <c r="G10" s="166"/>
      <c r="H10" s="166"/>
      <c r="I10" s="166"/>
      <c r="J10" s="166"/>
      <c r="K10" s="166"/>
      <c r="L10" s="166"/>
      <c r="M10" s="161"/>
      <c r="N10" s="166"/>
      <c r="O10" s="166"/>
      <c r="P10" s="168"/>
      <c r="Q10" s="169"/>
      <c r="R10" s="4"/>
    </row>
    <row r="11" spans="2:18" ht="33" customHeight="1" thickBot="1" x14ac:dyDescent="0.3">
      <c r="B11" s="205" t="s">
        <v>172</v>
      </c>
      <c r="C11" s="206"/>
      <c r="D11" s="92">
        <v>155</v>
      </c>
      <c r="E11" s="92">
        <v>2.2799999999999998</v>
      </c>
      <c r="F11" s="92">
        <v>0.33</v>
      </c>
      <c r="G11" s="92">
        <v>28.91</v>
      </c>
      <c r="H11" s="92">
        <v>128</v>
      </c>
      <c r="I11" s="92"/>
      <c r="J11" s="92">
        <v>185</v>
      </c>
      <c r="K11" s="92">
        <v>2.74</v>
      </c>
      <c r="L11" s="92">
        <v>0.4</v>
      </c>
      <c r="M11" s="92">
        <v>34.69</v>
      </c>
      <c r="N11" s="92">
        <v>153.6</v>
      </c>
      <c r="O11" s="92"/>
      <c r="P11" s="93">
        <v>168</v>
      </c>
      <c r="Q11" s="92" t="s">
        <v>173</v>
      </c>
      <c r="R11" s="5"/>
    </row>
    <row r="12" spans="2:18" ht="31.5" customHeight="1" thickBot="1" x14ac:dyDescent="0.3">
      <c r="B12" s="205" t="s">
        <v>82</v>
      </c>
      <c r="C12" s="206"/>
      <c r="D12" s="94">
        <v>30</v>
      </c>
      <c r="E12" s="92">
        <v>2.37</v>
      </c>
      <c r="F12" s="92">
        <v>0.3</v>
      </c>
      <c r="G12" s="92">
        <v>14.49</v>
      </c>
      <c r="H12" s="92">
        <v>51.56</v>
      </c>
      <c r="I12" s="92"/>
      <c r="J12" s="94">
        <v>30</v>
      </c>
      <c r="K12" s="92">
        <v>2.37</v>
      </c>
      <c r="L12" s="92">
        <v>0.3</v>
      </c>
      <c r="M12" s="92">
        <v>14.49</v>
      </c>
      <c r="N12" s="92">
        <v>51.56</v>
      </c>
      <c r="O12" s="92"/>
      <c r="P12" s="93"/>
      <c r="Q12" s="92"/>
      <c r="R12" s="5"/>
    </row>
    <row r="13" spans="2:18" ht="19.5" customHeight="1" thickBot="1" x14ac:dyDescent="0.3">
      <c r="B13" s="205" t="s">
        <v>53</v>
      </c>
      <c r="C13" s="206"/>
      <c r="D13" s="92">
        <v>160</v>
      </c>
      <c r="E13" s="92">
        <v>0.04</v>
      </c>
      <c r="F13" s="92">
        <v>0.01</v>
      </c>
      <c r="G13" s="92">
        <v>7.46</v>
      </c>
      <c r="H13" s="92">
        <v>29.86</v>
      </c>
      <c r="I13" s="92"/>
      <c r="J13" s="92">
        <v>180</v>
      </c>
      <c r="K13" s="92">
        <v>0.06</v>
      </c>
      <c r="L13" s="92">
        <v>0.02</v>
      </c>
      <c r="M13" s="92">
        <v>9.99</v>
      </c>
      <c r="N13" s="92">
        <v>40</v>
      </c>
      <c r="O13" s="92"/>
      <c r="P13" s="93">
        <v>392</v>
      </c>
      <c r="Q13" s="92">
        <v>108</v>
      </c>
      <c r="R13" s="5"/>
    </row>
    <row r="14" spans="2:18" ht="19.5" thickBot="1" x14ac:dyDescent="0.3">
      <c r="B14" s="148"/>
      <c r="C14" s="48"/>
      <c r="D14" s="33">
        <f>SUM(D11:D13)</f>
        <v>345</v>
      </c>
      <c r="E14" s="158">
        <f>SUM(E11:E13)</f>
        <v>4.6900000000000004</v>
      </c>
      <c r="F14" s="33">
        <f>SUM(F11:F13)</f>
        <v>0.64</v>
      </c>
      <c r="G14" s="158">
        <f>SUM(G11:G13)</f>
        <v>50.86</v>
      </c>
      <c r="H14" s="33">
        <f>SUM(H11:H13)</f>
        <v>209.42000000000002</v>
      </c>
      <c r="I14" s="158"/>
      <c r="J14" s="33">
        <f>SUM(J11:J13)</f>
        <v>395</v>
      </c>
      <c r="K14" s="158">
        <f>SUM(K11:K13)</f>
        <v>5.17</v>
      </c>
      <c r="L14" s="33">
        <f>SUM(L11:L13)</f>
        <v>0.72</v>
      </c>
      <c r="M14" s="158">
        <f>SUM(M11:M13)</f>
        <v>59.17</v>
      </c>
      <c r="N14" s="33">
        <f>SUM(N11:N13)</f>
        <v>245.16</v>
      </c>
      <c r="O14" s="33"/>
      <c r="P14" s="33"/>
      <c r="Q14" s="33"/>
      <c r="R14" s="5"/>
    </row>
    <row r="15" spans="2:18" ht="19.5" thickBot="1" x14ac:dyDescent="0.3">
      <c r="B15" s="216" t="s">
        <v>13</v>
      </c>
      <c r="C15" s="217"/>
      <c r="D15" s="163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79"/>
      <c r="Q15" s="180"/>
      <c r="R15" s="4"/>
    </row>
    <row r="16" spans="2:18" ht="19.5" thickBot="1" x14ac:dyDescent="0.3">
      <c r="B16" s="159" t="s">
        <v>95</v>
      </c>
      <c r="C16" s="56"/>
      <c r="D16" s="76">
        <v>100</v>
      </c>
      <c r="E16" s="77">
        <v>0.53</v>
      </c>
      <c r="F16" s="59">
        <v>0.2</v>
      </c>
      <c r="G16" s="59">
        <v>16.3</v>
      </c>
      <c r="H16" s="61">
        <v>68</v>
      </c>
      <c r="I16" s="59"/>
      <c r="J16" s="61">
        <v>100</v>
      </c>
      <c r="K16" s="59">
        <v>0.53</v>
      </c>
      <c r="L16" s="59">
        <v>0.2</v>
      </c>
      <c r="M16" s="96">
        <v>16.3</v>
      </c>
      <c r="N16" s="61">
        <v>68</v>
      </c>
      <c r="O16" s="59"/>
      <c r="P16" s="47">
        <v>399</v>
      </c>
      <c r="Q16" s="47">
        <v>12</v>
      </c>
      <c r="R16" s="4"/>
    </row>
    <row r="17" spans="2:18" ht="24.75" customHeight="1" thickBot="1" x14ac:dyDescent="0.3">
      <c r="B17" s="97"/>
      <c r="C17" s="98"/>
      <c r="D17" s="33">
        <f>SUM(D16)</f>
        <v>100</v>
      </c>
      <c r="E17" s="34">
        <f>SUM(E16)</f>
        <v>0.53</v>
      </c>
      <c r="F17" s="151">
        <f>SUM(F16)</f>
        <v>0.2</v>
      </c>
      <c r="G17" s="33">
        <f>SUM(G16)</f>
        <v>16.3</v>
      </c>
      <c r="H17" s="33">
        <f>SUM(H16)</f>
        <v>68</v>
      </c>
      <c r="I17" s="151"/>
      <c r="J17" s="33">
        <f>SUM(J16)</f>
        <v>100</v>
      </c>
      <c r="K17" s="151">
        <f>SUM(K16)</f>
        <v>0.53</v>
      </c>
      <c r="L17" s="33">
        <f>SUM(L16)</f>
        <v>0.2</v>
      </c>
      <c r="M17" s="33">
        <f>SUM(M16)</f>
        <v>16.3</v>
      </c>
      <c r="N17" s="34">
        <f>SUM(N16)</f>
        <v>68</v>
      </c>
      <c r="O17" s="103"/>
      <c r="P17" s="47"/>
      <c r="Q17" s="47"/>
      <c r="R17" s="4"/>
    </row>
    <row r="18" spans="2:18" ht="19.5" thickBot="1" x14ac:dyDescent="0.3">
      <c r="B18" s="218" t="s">
        <v>14</v>
      </c>
      <c r="C18" s="219"/>
      <c r="D18" s="161"/>
      <c r="E18" s="161"/>
      <c r="F18" s="161"/>
      <c r="G18" s="162"/>
      <c r="H18" s="162"/>
      <c r="I18" s="162"/>
      <c r="J18" s="162"/>
      <c r="K18" s="162"/>
      <c r="L18" s="162"/>
      <c r="M18" s="161"/>
      <c r="N18" s="162"/>
      <c r="O18" s="161"/>
      <c r="P18" s="179"/>
      <c r="Q18" s="181"/>
      <c r="R18" s="4"/>
    </row>
    <row r="19" spans="2:18" ht="30" customHeight="1" thickBot="1" x14ac:dyDescent="0.3">
      <c r="B19" s="203" t="s">
        <v>52</v>
      </c>
      <c r="C19" s="220"/>
      <c r="D19" s="45">
        <v>30</v>
      </c>
      <c r="E19" s="101">
        <v>0.42</v>
      </c>
      <c r="F19" s="102">
        <v>1.52</v>
      </c>
      <c r="G19" s="58">
        <v>2.7</v>
      </c>
      <c r="H19" s="72">
        <v>26.25</v>
      </c>
      <c r="I19" s="60"/>
      <c r="J19" s="72">
        <v>50</v>
      </c>
      <c r="K19" s="60">
        <v>0.63</v>
      </c>
      <c r="L19" s="60">
        <v>2.2799999999999998</v>
      </c>
      <c r="M19" s="73">
        <v>4.0599999999999996</v>
      </c>
      <c r="N19" s="72">
        <v>39</v>
      </c>
      <c r="O19" s="103"/>
      <c r="P19" s="104">
        <v>20</v>
      </c>
      <c r="Q19" s="47">
        <v>138</v>
      </c>
      <c r="R19" s="5"/>
    </row>
    <row r="20" spans="2:18" ht="49.5" customHeight="1" thickBot="1" x14ac:dyDescent="0.3">
      <c r="B20" s="203" t="s">
        <v>139</v>
      </c>
      <c r="C20" s="204"/>
      <c r="D20" s="57">
        <v>150</v>
      </c>
      <c r="E20" s="58">
        <v>1.26</v>
      </c>
      <c r="F20" s="60">
        <v>3.07</v>
      </c>
      <c r="G20" s="60">
        <v>9.9499999999999993</v>
      </c>
      <c r="H20" s="72">
        <v>72.45</v>
      </c>
      <c r="I20" s="60"/>
      <c r="J20" s="72">
        <v>180</v>
      </c>
      <c r="K20" s="60">
        <v>1.51</v>
      </c>
      <c r="L20" s="60">
        <v>3.68</v>
      </c>
      <c r="M20" s="75">
        <v>11.94</v>
      </c>
      <c r="N20" s="72">
        <v>86.94</v>
      </c>
      <c r="O20" s="60"/>
      <c r="P20" s="63">
        <v>76</v>
      </c>
      <c r="Q20" s="70">
        <v>139</v>
      </c>
      <c r="R20" s="5"/>
    </row>
    <row r="21" spans="2:18" ht="31.5" customHeight="1" thickBot="1" x14ac:dyDescent="0.3">
      <c r="B21" s="203" t="s">
        <v>55</v>
      </c>
      <c r="C21" s="204"/>
      <c r="D21" s="57">
        <v>50</v>
      </c>
      <c r="E21" s="58">
        <v>9.82</v>
      </c>
      <c r="F21" s="60">
        <v>2.0699999999999998</v>
      </c>
      <c r="G21" s="60">
        <v>7.78</v>
      </c>
      <c r="H21" s="72">
        <v>85.83</v>
      </c>
      <c r="I21" s="60"/>
      <c r="J21" s="72">
        <v>70</v>
      </c>
      <c r="K21" s="60">
        <v>13.19</v>
      </c>
      <c r="L21" s="60">
        <v>2.96</v>
      </c>
      <c r="M21" s="75">
        <v>11.03</v>
      </c>
      <c r="N21" s="72">
        <v>123.38</v>
      </c>
      <c r="O21" s="60"/>
      <c r="P21" s="63">
        <v>305</v>
      </c>
      <c r="Q21" s="70">
        <v>140</v>
      </c>
      <c r="R21" s="5"/>
    </row>
    <row r="22" spans="2:18" ht="31.5" customHeight="1" thickBot="1" x14ac:dyDescent="0.3">
      <c r="B22" s="203" t="s">
        <v>23</v>
      </c>
      <c r="C22" s="234"/>
      <c r="D22" s="57">
        <v>110</v>
      </c>
      <c r="E22" s="58">
        <v>6.31</v>
      </c>
      <c r="F22" s="60">
        <v>4.46</v>
      </c>
      <c r="G22" s="60">
        <v>28.33</v>
      </c>
      <c r="H22" s="72">
        <v>178.75</v>
      </c>
      <c r="I22" s="60"/>
      <c r="J22" s="72">
        <v>130</v>
      </c>
      <c r="K22" s="60">
        <v>7.45</v>
      </c>
      <c r="L22" s="60">
        <v>5.28</v>
      </c>
      <c r="M22" s="75">
        <v>33.49</v>
      </c>
      <c r="N22" s="72">
        <v>211.25</v>
      </c>
      <c r="O22" s="60"/>
      <c r="P22" s="63" t="s">
        <v>51</v>
      </c>
      <c r="Q22" s="70">
        <v>98</v>
      </c>
      <c r="R22" s="5"/>
    </row>
    <row r="23" spans="2:18" ht="31.5" customHeight="1" thickBot="1" x14ac:dyDescent="0.3">
      <c r="B23" s="203" t="s">
        <v>30</v>
      </c>
      <c r="C23" s="234"/>
      <c r="D23" s="57">
        <v>150</v>
      </c>
      <c r="E23" s="58">
        <v>5.3999999999999999E-2</v>
      </c>
      <c r="F23" s="60">
        <v>0</v>
      </c>
      <c r="G23" s="60">
        <v>16.29</v>
      </c>
      <c r="H23" s="72">
        <v>81.540000000000006</v>
      </c>
      <c r="I23" s="60"/>
      <c r="J23" s="72">
        <v>180</v>
      </c>
      <c r="K23" s="60">
        <v>0.06</v>
      </c>
      <c r="L23" s="60">
        <v>0</v>
      </c>
      <c r="M23" s="75">
        <v>18.100000000000001</v>
      </c>
      <c r="N23" s="72">
        <v>90.6</v>
      </c>
      <c r="O23" s="60"/>
      <c r="P23" s="63" t="s">
        <v>64</v>
      </c>
      <c r="Q23" s="70">
        <v>14</v>
      </c>
      <c r="R23" s="5"/>
    </row>
    <row r="24" spans="2:18" ht="19.5" customHeight="1" thickBot="1" x14ac:dyDescent="0.3">
      <c r="B24" s="236" t="s">
        <v>16</v>
      </c>
      <c r="C24" s="237"/>
      <c r="D24" s="76">
        <v>40</v>
      </c>
      <c r="E24" s="77">
        <v>2.64</v>
      </c>
      <c r="F24" s="59">
        <v>0.48</v>
      </c>
      <c r="G24" s="60">
        <v>13.36</v>
      </c>
      <c r="H24" s="78">
        <v>69.599999999999994</v>
      </c>
      <c r="I24" s="59"/>
      <c r="J24" s="72">
        <v>50</v>
      </c>
      <c r="K24" s="59">
        <v>3.3</v>
      </c>
      <c r="L24" s="60">
        <v>0.6</v>
      </c>
      <c r="M24" s="79">
        <v>16.7</v>
      </c>
      <c r="N24" s="78">
        <v>87</v>
      </c>
      <c r="O24" s="60"/>
      <c r="P24" s="80"/>
      <c r="Q24" s="70"/>
      <c r="R24" s="5"/>
    </row>
    <row r="25" spans="2:18" s="10" customFormat="1" ht="24.75" customHeight="1" thickBot="1" x14ac:dyDescent="0.25">
      <c r="B25" s="153"/>
      <c r="C25" s="154"/>
      <c r="D25" s="33">
        <f>SUM(D19:D24)</f>
        <v>530</v>
      </c>
      <c r="E25" s="33">
        <f>SUM(E19:E24)</f>
        <v>20.503999999999998</v>
      </c>
      <c r="F25" s="33">
        <f>SUM(F19:F24)</f>
        <v>11.600000000000001</v>
      </c>
      <c r="G25" s="157">
        <f>SUM(G19:G24)</f>
        <v>78.41</v>
      </c>
      <c r="H25" s="33">
        <f>SUM(H19:H24)</f>
        <v>514.41999999999996</v>
      </c>
      <c r="I25" s="33"/>
      <c r="J25" s="144">
        <f>SUM(J19:J24)</f>
        <v>660</v>
      </c>
      <c r="K25" s="33">
        <f>SUM(K19:K24)</f>
        <v>26.14</v>
      </c>
      <c r="L25" s="157">
        <f>SUM(L19:L24)</f>
        <v>14.799999999999999</v>
      </c>
      <c r="M25" s="33">
        <f>SUM(M19:M24)</f>
        <v>95.320000000000007</v>
      </c>
      <c r="N25" s="33">
        <f>SUM(N19:N24)</f>
        <v>638.16999999999996</v>
      </c>
      <c r="O25" s="157"/>
      <c r="P25" s="51"/>
      <c r="Q25" s="83"/>
      <c r="R25" s="11"/>
    </row>
    <row r="26" spans="2:18" ht="16.5" customHeight="1" thickBot="1" x14ac:dyDescent="0.3">
      <c r="B26" s="218" t="s">
        <v>67</v>
      </c>
      <c r="C26" s="235"/>
      <c r="D26" s="170"/>
      <c r="E26" s="162"/>
      <c r="F26" s="162"/>
      <c r="G26" s="171"/>
      <c r="H26" s="162"/>
      <c r="I26" s="162"/>
      <c r="J26" s="171"/>
      <c r="K26" s="162"/>
      <c r="L26" s="171"/>
      <c r="M26" s="161"/>
      <c r="N26" s="162"/>
      <c r="O26" s="171"/>
      <c r="P26" s="182"/>
      <c r="Q26" s="183"/>
      <c r="R26" s="4"/>
    </row>
    <row r="27" spans="2:18" ht="30" customHeight="1" thickBot="1" x14ac:dyDescent="0.3">
      <c r="B27" s="205" t="s">
        <v>53</v>
      </c>
      <c r="C27" s="206"/>
      <c r="D27" s="29">
        <v>180</v>
      </c>
      <c r="E27" s="30">
        <v>0.06</v>
      </c>
      <c r="F27" s="29">
        <v>0.02</v>
      </c>
      <c r="G27" s="29">
        <v>9.99</v>
      </c>
      <c r="H27" s="29">
        <v>40</v>
      </c>
      <c r="I27" s="29"/>
      <c r="J27" s="29">
        <v>200</v>
      </c>
      <c r="K27" s="29">
        <v>0.06</v>
      </c>
      <c r="L27" s="29">
        <v>0.02</v>
      </c>
      <c r="M27" s="29">
        <v>10.54</v>
      </c>
      <c r="N27" s="29">
        <v>42</v>
      </c>
      <c r="O27" s="29"/>
      <c r="P27" s="84">
        <v>392</v>
      </c>
      <c r="Q27" s="47">
        <v>108</v>
      </c>
      <c r="R27" s="5"/>
    </row>
    <row r="28" spans="2:18" ht="30" customHeight="1" thickBot="1" x14ac:dyDescent="0.3">
      <c r="B28" s="194" t="s">
        <v>127</v>
      </c>
      <c r="C28" s="195"/>
      <c r="D28" s="45">
        <v>20</v>
      </c>
      <c r="E28" s="77">
        <v>1.6</v>
      </c>
      <c r="F28" s="45">
        <v>3.2</v>
      </c>
      <c r="G28" s="45">
        <v>12.8</v>
      </c>
      <c r="H28" s="109">
        <v>86</v>
      </c>
      <c r="I28" s="45"/>
      <c r="J28" s="88">
        <v>50</v>
      </c>
      <c r="K28" s="59">
        <v>4</v>
      </c>
      <c r="L28" s="45">
        <v>8</v>
      </c>
      <c r="M28" s="79">
        <v>32</v>
      </c>
      <c r="N28" s="78">
        <v>215</v>
      </c>
      <c r="O28" s="60"/>
      <c r="P28" s="47"/>
      <c r="Q28" s="47"/>
      <c r="R28" s="5"/>
    </row>
    <row r="29" spans="2:18" s="10" customFormat="1" ht="19.5" thickBot="1" x14ac:dyDescent="0.25">
      <c r="B29" s="190"/>
      <c r="C29" s="191"/>
      <c r="D29" s="33">
        <f>SUM(D27:D28)</f>
        <v>200</v>
      </c>
      <c r="E29" s="33">
        <f>SUM(E27:E28)</f>
        <v>1.6600000000000001</v>
      </c>
      <c r="F29" s="156">
        <f>SUM(F27:F28)</f>
        <v>3.22</v>
      </c>
      <c r="G29" s="33">
        <f>SUM(G27:G28)</f>
        <v>22.79</v>
      </c>
      <c r="H29" s="41">
        <f>SUM(H27:H28)</f>
        <v>126</v>
      </c>
      <c r="I29" s="33"/>
      <c r="J29" s="33">
        <f>SUM(J27:J28)</f>
        <v>250</v>
      </c>
      <c r="K29" s="33">
        <f>SUM(K27:K28)</f>
        <v>4.0599999999999996</v>
      </c>
      <c r="L29" s="156">
        <f>SUM(L27:L28)</f>
        <v>8.02</v>
      </c>
      <c r="M29" s="33">
        <f>SUM(M27:M28)</f>
        <v>42.54</v>
      </c>
      <c r="N29" s="33">
        <f>SUM(N27:N28)</f>
        <v>257</v>
      </c>
      <c r="O29" s="33"/>
      <c r="P29" s="51"/>
      <c r="Q29" s="51"/>
      <c r="R29" s="11"/>
    </row>
    <row r="30" spans="2:18" ht="19.5" thickBot="1" x14ac:dyDescent="0.3">
      <c r="B30" s="200" t="s">
        <v>66</v>
      </c>
      <c r="C30" s="201"/>
      <c r="D30" s="202"/>
      <c r="E30" s="202"/>
      <c r="F30" s="166"/>
      <c r="G30" s="161"/>
      <c r="H30" s="166"/>
      <c r="I30" s="161"/>
      <c r="J30" s="161"/>
      <c r="K30" s="161"/>
      <c r="L30" s="166"/>
      <c r="M30" s="161"/>
      <c r="N30" s="161"/>
      <c r="O30" s="161"/>
      <c r="P30" s="184"/>
      <c r="Q30" s="181"/>
      <c r="R30" s="4"/>
    </row>
    <row r="31" spans="2:18" ht="22.5" customHeight="1" thickBot="1" x14ac:dyDescent="0.3">
      <c r="B31" s="196" t="s">
        <v>140</v>
      </c>
      <c r="C31" s="197"/>
      <c r="D31" s="45">
        <v>155</v>
      </c>
      <c r="E31" s="46">
        <v>3.05</v>
      </c>
      <c r="F31" s="45">
        <v>4.17</v>
      </c>
      <c r="G31" s="45">
        <v>24.08</v>
      </c>
      <c r="H31" s="45">
        <v>146</v>
      </c>
      <c r="I31" s="45"/>
      <c r="J31" s="45">
        <v>155</v>
      </c>
      <c r="K31" s="46">
        <v>3.05</v>
      </c>
      <c r="L31" s="45">
        <v>4.17</v>
      </c>
      <c r="M31" s="45">
        <v>24.08</v>
      </c>
      <c r="N31" s="45">
        <v>146</v>
      </c>
      <c r="O31" s="45"/>
      <c r="P31" s="47">
        <v>125</v>
      </c>
      <c r="Q31" s="47" t="s">
        <v>141</v>
      </c>
      <c r="R31" s="5"/>
    </row>
    <row r="32" spans="2:18" ht="41.25" customHeight="1" thickBot="1" x14ac:dyDescent="0.3">
      <c r="B32" s="198" t="s">
        <v>103</v>
      </c>
      <c r="C32" s="199"/>
      <c r="D32" s="29">
        <v>30</v>
      </c>
      <c r="E32" s="30">
        <v>0.89</v>
      </c>
      <c r="F32" s="29">
        <v>1.56</v>
      </c>
      <c r="G32" s="29">
        <v>1.88</v>
      </c>
      <c r="H32" s="29">
        <v>25.08</v>
      </c>
      <c r="I32" s="29"/>
      <c r="J32" s="29">
        <v>40</v>
      </c>
      <c r="K32" s="29">
        <v>1.19</v>
      </c>
      <c r="L32" s="29">
        <v>2.08</v>
      </c>
      <c r="M32" s="29">
        <v>2.5099999999999998</v>
      </c>
      <c r="N32" s="29">
        <v>33.44</v>
      </c>
      <c r="O32" s="29"/>
      <c r="P32" s="84">
        <v>10</v>
      </c>
      <c r="Q32" s="84">
        <v>135</v>
      </c>
      <c r="R32" s="5"/>
    </row>
    <row r="33" spans="2:18" ht="22.5" customHeight="1" thickBot="1" x14ac:dyDescent="0.3">
      <c r="B33" s="196" t="s">
        <v>82</v>
      </c>
      <c r="C33" s="197"/>
      <c r="D33" s="29">
        <v>30</v>
      </c>
      <c r="E33" s="30">
        <v>2.37</v>
      </c>
      <c r="F33" s="29">
        <v>0.3</v>
      </c>
      <c r="G33" s="29">
        <v>14.49</v>
      </c>
      <c r="H33" s="29">
        <v>51.56</v>
      </c>
      <c r="I33" s="29"/>
      <c r="J33" s="29">
        <v>40</v>
      </c>
      <c r="K33" s="29">
        <v>3.16</v>
      </c>
      <c r="L33" s="29">
        <v>0.4</v>
      </c>
      <c r="M33" s="29">
        <v>19.32</v>
      </c>
      <c r="N33" s="29">
        <v>68.739999999999995</v>
      </c>
      <c r="O33" s="29"/>
      <c r="P33" s="84"/>
      <c r="Q33" s="84"/>
      <c r="R33" s="5"/>
    </row>
    <row r="34" spans="2:18" ht="23.25" customHeight="1" thickBot="1" x14ac:dyDescent="0.3">
      <c r="B34" s="205" t="s">
        <v>53</v>
      </c>
      <c r="C34" s="206"/>
      <c r="D34" s="29">
        <v>180</v>
      </c>
      <c r="E34" s="30">
        <v>0.04</v>
      </c>
      <c r="F34" s="29">
        <v>0.01</v>
      </c>
      <c r="G34" s="29">
        <v>7.46</v>
      </c>
      <c r="H34" s="29">
        <v>29.86</v>
      </c>
      <c r="I34" s="29"/>
      <c r="J34" s="29">
        <v>200</v>
      </c>
      <c r="K34" s="29">
        <v>0.06</v>
      </c>
      <c r="L34" s="29">
        <v>0.02</v>
      </c>
      <c r="M34" s="29">
        <v>11.1</v>
      </c>
      <c r="N34" s="29">
        <v>44</v>
      </c>
      <c r="O34" s="29"/>
      <c r="P34" s="84">
        <v>392</v>
      </c>
      <c r="Q34" s="84">
        <v>108</v>
      </c>
      <c r="R34" s="5"/>
    </row>
    <row r="35" spans="2:18" s="10" customFormat="1" ht="21" customHeight="1" thickBot="1" x14ac:dyDescent="0.25">
      <c r="B35" s="148"/>
      <c r="C35" s="32"/>
      <c r="D35" s="33">
        <f>SUM(D31:D34)</f>
        <v>395</v>
      </c>
      <c r="E35" s="34">
        <f>SUM(E31:E34)</f>
        <v>6.3500000000000005</v>
      </c>
      <c r="F35" s="33">
        <f>SUM(F31:F34)</f>
        <v>6.04</v>
      </c>
      <c r="G35" s="33">
        <f>SUM(G31:G34)</f>
        <v>47.91</v>
      </c>
      <c r="H35" s="33">
        <f>SUM(H31:H34)</f>
        <v>252.5</v>
      </c>
      <c r="I35" s="33"/>
      <c r="J35" s="33">
        <f>SUM(J31:J34)</f>
        <v>435</v>
      </c>
      <c r="K35" s="33">
        <f>SUM(K31:K34)</f>
        <v>7.46</v>
      </c>
      <c r="L35" s="33">
        <f>SUM(L31:L34)</f>
        <v>6.67</v>
      </c>
      <c r="M35" s="33">
        <f>SUM(M31:M34)</f>
        <v>57.01</v>
      </c>
      <c r="N35" s="33">
        <f>SUM(N31:N34)</f>
        <v>292.18</v>
      </c>
      <c r="O35" s="33"/>
      <c r="P35" s="51"/>
      <c r="Q35" s="51"/>
      <c r="R35" s="12"/>
    </row>
    <row r="36" spans="2:18" s="17" customFormat="1" ht="26.25" customHeight="1" thickBot="1" x14ac:dyDescent="0.35">
      <c r="B36" s="188" t="s">
        <v>114</v>
      </c>
      <c r="C36" s="189"/>
      <c r="D36" s="14">
        <f>D14+D18+D25+D29+D35+D17</f>
        <v>1570</v>
      </c>
      <c r="E36" s="20">
        <f>E14+E18+E25+E29+E35+E17</f>
        <v>33.734000000000002</v>
      </c>
      <c r="F36" s="14">
        <f>F14+F18+F25+F29+F35+F17</f>
        <v>21.700000000000003</v>
      </c>
      <c r="G36" s="14">
        <f>G14+G18+G25+G29+G35+G17</f>
        <v>216.26999999999998</v>
      </c>
      <c r="H36" s="14">
        <f>H14+H18+H25+H29+H35+H17</f>
        <v>1170.3399999999999</v>
      </c>
      <c r="I36" s="14"/>
      <c r="J36" s="14">
        <f>J14+J17++J25+J29+J35</f>
        <v>1840</v>
      </c>
      <c r="K36" s="14">
        <f>K14+K17+K25+K29+K35</f>
        <v>43.36</v>
      </c>
      <c r="L36" s="14">
        <f>L14+L17+L25+L29+L35</f>
        <v>30.409999999999997</v>
      </c>
      <c r="M36" s="14">
        <f>M14+M17+M25+M29+M35</f>
        <v>270.34000000000003</v>
      </c>
      <c r="N36" s="14">
        <f>N14+N17+N25+N29+N35</f>
        <v>1500.51</v>
      </c>
      <c r="O36" s="14"/>
      <c r="P36" s="15"/>
      <c r="Q36" s="15"/>
      <c r="R36" s="16"/>
    </row>
  </sheetData>
  <mergeCells count="39">
    <mergeCell ref="B24:C24"/>
    <mergeCell ref="B26:C26"/>
    <mergeCell ref="B11:C11"/>
    <mergeCell ref="B12:C12"/>
    <mergeCell ref="P26:Q26"/>
    <mergeCell ref="B13:C13"/>
    <mergeCell ref="B15:C15"/>
    <mergeCell ref="B19:C19"/>
    <mergeCell ref="B20:C20"/>
    <mergeCell ref="B21:C21"/>
    <mergeCell ref="B22:C22"/>
    <mergeCell ref="B23:C23"/>
    <mergeCell ref="P15:Q15"/>
    <mergeCell ref="B18:C18"/>
    <mergeCell ref="P18:Q18"/>
    <mergeCell ref="B27:C27"/>
    <mergeCell ref="B28:C28"/>
    <mergeCell ref="B36:C36"/>
    <mergeCell ref="B30:E30"/>
    <mergeCell ref="P30:Q30"/>
    <mergeCell ref="B31:C31"/>
    <mergeCell ref="B32:C32"/>
    <mergeCell ref="B33:C33"/>
    <mergeCell ref="B34:C34"/>
    <mergeCell ref="B29:C29"/>
    <mergeCell ref="Q7:Q9"/>
    <mergeCell ref="K8:M8"/>
    <mergeCell ref="B7:B9"/>
    <mergeCell ref="C7:C9"/>
    <mergeCell ref="D7:D9"/>
    <mergeCell ref="E7:G7"/>
    <mergeCell ref="H7:H9"/>
    <mergeCell ref="I7:I9"/>
    <mergeCell ref="J7:J9"/>
    <mergeCell ref="K7:M7"/>
    <mergeCell ref="N7:N9"/>
    <mergeCell ref="O7:O9"/>
    <mergeCell ref="P7:P9"/>
    <mergeCell ref="E8:G8"/>
  </mergeCells>
  <printOptions horizontalCentered="1"/>
  <pageMargins left="0.19685039370078741" right="0.19685039370078741" top="0.39370078740157483" bottom="0.19685039370078741" header="0" footer="0"/>
  <pageSetup paperSize="9" scale="6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5"/>
  <sheetViews>
    <sheetView tabSelected="1" topLeftCell="A16" zoomScale="70" zoomScaleNormal="70" workbookViewId="0">
      <selection activeCell="T11" sqref="T11"/>
    </sheetView>
  </sheetViews>
  <sheetFormatPr defaultRowHeight="18.75" x14ac:dyDescent="0.3"/>
  <cols>
    <col min="1" max="1" width="0.85546875" style="35" customWidth="1"/>
    <col min="2" max="2" width="18.140625" style="35" customWidth="1"/>
    <col min="3" max="3" width="22.5703125" style="35" customWidth="1"/>
    <col min="4" max="4" width="11.42578125" style="35" bestFit="1" customWidth="1"/>
    <col min="5" max="7" width="9.28515625" style="35" bestFit="1" customWidth="1"/>
    <col min="8" max="8" width="23.28515625" style="35" customWidth="1"/>
    <col min="9" max="9" width="12.85546875" style="35" customWidth="1"/>
    <col min="10" max="10" width="10.5703125" style="35" bestFit="1" customWidth="1"/>
    <col min="11" max="13" width="9.28515625" style="35" bestFit="1" customWidth="1"/>
    <col min="14" max="14" width="22.7109375" style="35" customWidth="1"/>
    <col min="15" max="15" width="12.85546875" style="35" customWidth="1"/>
    <col min="16" max="16" width="15.28515625" style="35" customWidth="1"/>
    <col min="17" max="17" width="17.5703125" style="35" customWidth="1"/>
    <col min="18" max="16384" width="9.140625" style="35"/>
  </cols>
  <sheetData>
    <row r="1" spans="2:18" x14ac:dyDescent="0.3">
      <c r="L1" s="36"/>
      <c r="M1" s="36"/>
      <c r="N1" s="7"/>
      <c r="O1" s="7" t="s">
        <v>20</v>
      </c>
      <c r="P1" s="7"/>
      <c r="Q1" s="7"/>
    </row>
    <row r="2" spans="2:18" x14ac:dyDescent="0.3">
      <c r="L2" s="36"/>
      <c r="M2" s="36"/>
      <c r="N2" s="7"/>
      <c r="O2" s="7" t="s">
        <v>112</v>
      </c>
      <c r="P2" s="7"/>
      <c r="Q2" s="7"/>
    </row>
    <row r="3" spans="2:18" x14ac:dyDescent="0.3">
      <c r="G3" s="129"/>
      <c r="L3" s="36"/>
      <c r="M3" s="36"/>
      <c r="N3" s="7"/>
      <c r="O3" s="7" t="s">
        <v>113</v>
      </c>
      <c r="P3" s="7"/>
      <c r="Q3" s="7"/>
    </row>
    <row r="4" spans="2:18" x14ac:dyDescent="0.3">
      <c r="L4" s="36" t="s">
        <v>32</v>
      </c>
      <c r="M4" s="36"/>
      <c r="N4" s="7"/>
      <c r="O4" s="7" t="s">
        <v>166</v>
      </c>
      <c r="P4" s="7"/>
      <c r="Q4" s="7"/>
    </row>
    <row r="5" spans="2:18" x14ac:dyDescent="0.3">
      <c r="L5" s="36"/>
      <c r="M5" s="36"/>
      <c r="N5" s="7"/>
      <c r="O5" s="7" t="s">
        <v>181</v>
      </c>
      <c r="P5" s="7"/>
      <c r="Q5" s="7"/>
    </row>
    <row r="6" spans="2:18" ht="20.25" thickBot="1" x14ac:dyDescent="0.35">
      <c r="O6" s="1" t="s">
        <v>120</v>
      </c>
      <c r="P6" s="7"/>
      <c r="Q6" s="7"/>
    </row>
    <row r="7" spans="2:18" s="126" customFormat="1" ht="33.75" customHeight="1" x14ac:dyDescent="0.3">
      <c r="B7" s="227" t="s">
        <v>0</v>
      </c>
      <c r="C7" s="321" t="s">
        <v>1</v>
      </c>
      <c r="D7" s="185" t="s">
        <v>2</v>
      </c>
      <c r="E7" s="210" t="s">
        <v>3</v>
      </c>
      <c r="F7" s="211"/>
      <c r="G7" s="213"/>
      <c r="H7" s="232" t="s">
        <v>5</v>
      </c>
      <c r="I7" s="232" t="s">
        <v>6</v>
      </c>
      <c r="J7" s="207" t="s">
        <v>2</v>
      </c>
      <c r="K7" s="210" t="s">
        <v>3</v>
      </c>
      <c r="L7" s="211"/>
      <c r="M7" s="212"/>
      <c r="N7" s="321" t="s">
        <v>5</v>
      </c>
      <c r="O7" s="232" t="s">
        <v>6</v>
      </c>
      <c r="P7" s="185" t="s">
        <v>117</v>
      </c>
      <c r="Q7" s="227" t="s">
        <v>8</v>
      </c>
      <c r="R7" s="89"/>
    </row>
    <row r="8" spans="2:18" s="126" customFormat="1" ht="32.25" customHeight="1" thickBot="1" x14ac:dyDescent="0.35">
      <c r="B8" s="228"/>
      <c r="C8" s="322"/>
      <c r="D8" s="230"/>
      <c r="E8" s="328" t="s">
        <v>4</v>
      </c>
      <c r="F8" s="223"/>
      <c r="G8" s="224"/>
      <c r="H8" s="233"/>
      <c r="I8" s="233"/>
      <c r="J8" s="208"/>
      <c r="K8" s="225" t="s">
        <v>7</v>
      </c>
      <c r="L8" s="226"/>
      <c r="M8" s="222"/>
      <c r="N8" s="322"/>
      <c r="O8" s="233"/>
      <c r="P8" s="301"/>
      <c r="Q8" s="228"/>
      <c r="R8" s="89"/>
    </row>
    <row r="9" spans="2:18" s="126" customFormat="1" ht="19.5" thickBot="1" x14ac:dyDescent="0.35">
      <c r="B9" s="229"/>
      <c r="C9" s="323"/>
      <c r="D9" s="231"/>
      <c r="E9" s="146" t="s">
        <v>9</v>
      </c>
      <c r="F9" s="145" t="s">
        <v>10</v>
      </c>
      <c r="G9" s="145" t="s">
        <v>11</v>
      </c>
      <c r="H9" s="215"/>
      <c r="I9" s="215"/>
      <c r="J9" s="209"/>
      <c r="K9" s="145" t="s">
        <v>9</v>
      </c>
      <c r="L9" s="145" t="s">
        <v>10</v>
      </c>
      <c r="M9" s="147" t="s">
        <v>11</v>
      </c>
      <c r="N9" s="323"/>
      <c r="O9" s="215"/>
      <c r="P9" s="302"/>
      <c r="Q9" s="229"/>
      <c r="R9" s="89"/>
    </row>
    <row r="10" spans="2:18" ht="19.5" thickBot="1" x14ac:dyDescent="0.35">
      <c r="B10" s="325" t="s">
        <v>119</v>
      </c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7"/>
      <c r="R10" s="77"/>
    </row>
    <row r="11" spans="2:18" ht="27" customHeight="1" thickBot="1" x14ac:dyDescent="0.35">
      <c r="B11" s="196" t="s">
        <v>159</v>
      </c>
      <c r="C11" s="324"/>
      <c r="D11" s="45">
        <v>135</v>
      </c>
      <c r="E11" s="46">
        <v>3.32</v>
      </c>
      <c r="F11" s="45">
        <v>3.32</v>
      </c>
      <c r="G11" s="45">
        <v>24.33</v>
      </c>
      <c r="H11" s="45">
        <v>140</v>
      </c>
      <c r="I11" s="45"/>
      <c r="J11" s="45">
        <v>155</v>
      </c>
      <c r="K11" s="46">
        <v>3.83</v>
      </c>
      <c r="L11" s="45">
        <v>3.83</v>
      </c>
      <c r="M11" s="45">
        <v>28.07</v>
      </c>
      <c r="N11" s="45">
        <v>162</v>
      </c>
      <c r="O11" s="45"/>
      <c r="P11" s="47">
        <v>168</v>
      </c>
      <c r="Q11" s="47" t="s">
        <v>160</v>
      </c>
      <c r="R11" s="105"/>
    </row>
    <row r="12" spans="2:18" ht="17.25" customHeight="1" thickBot="1" x14ac:dyDescent="0.35">
      <c r="B12" s="196" t="s">
        <v>19</v>
      </c>
      <c r="C12" s="324"/>
      <c r="D12" s="45">
        <v>30</v>
      </c>
      <c r="E12" s="46">
        <v>2.37</v>
      </c>
      <c r="F12" s="45">
        <v>0.3</v>
      </c>
      <c r="G12" s="45">
        <v>14.49</v>
      </c>
      <c r="H12" s="45">
        <v>51.56</v>
      </c>
      <c r="I12" s="45"/>
      <c r="J12" s="45">
        <v>40</v>
      </c>
      <c r="K12" s="45">
        <v>3.16</v>
      </c>
      <c r="L12" s="45">
        <v>0.4</v>
      </c>
      <c r="M12" s="45">
        <v>19.32</v>
      </c>
      <c r="N12" s="45">
        <v>68.739999999999995</v>
      </c>
      <c r="O12" s="45"/>
      <c r="P12" s="47"/>
      <c r="Q12" s="47"/>
      <c r="R12" s="105"/>
    </row>
    <row r="13" spans="2:18" ht="26.25" customHeight="1" thickBot="1" x14ac:dyDescent="0.35">
      <c r="B13" s="196" t="s">
        <v>108</v>
      </c>
      <c r="C13" s="324"/>
      <c r="D13" s="29">
        <v>180</v>
      </c>
      <c r="E13" s="30">
        <v>0.06</v>
      </c>
      <c r="F13" s="29">
        <v>0.02</v>
      </c>
      <c r="G13" s="29">
        <v>9.99</v>
      </c>
      <c r="H13" s="29">
        <v>40</v>
      </c>
      <c r="I13" s="45"/>
      <c r="J13" s="29">
        <v>200</v>
      </c>
      <c r="K13" s="30">
        <v>0.06</v>
      </c>
      <c r="L13" s="29">
        <v>0.02</v>
      </c>
      <c r="M13" s="139">
        <v>11.1</v>
      </c>
      <c r="N13" s="29">
        <v>44</v>
      </c>
      <c r="O13" s="45"/>
      <c r="P13" s="84">
        <v>392</v>
      </c>
      <c r="Q13" s="70">
        <v>108</v>
      </c>
      <c r="R13" s="105"/>
    </row>
    <row r="14" spans="2:18" ht="24" customHeight="1" thickBot="1" x14ac:dyDescent="0.35">
      <c r="B14" s="148"/>
      <c r="C14" s="48"/>
      <c r="D14" s="33">
        <f>SUM(D11:D13)</f>
        <v>345</v>
      </c>
      <c r="E14" s="158">
        <f>SUM(E11:E13)</f>
        <v>5.7499999999999991</v>
      </c>
      <c r="F14" s="33">
        <f>SUM(F11:F13)</f>
        <v>3.6399999999999997</v>
      </c>
      <c r="G14" s="33">
        <f>SUM(G11:G13)</f>
        <v>48.81</v>
      </c>
      <c r="H14" s="158">
        <f>SUM(H11:H13)</f>
        <v>231.56</v>
      </c>
      <c r="I14" s="33"/>
      <c r="J14" s="158">
        <f>SUM(J11:J13)</f>
        <v>395</v>
      </c>
      <c r="K14" s="33">
        <f>SUM(K11:K13)</f>
        <v>7.05</v>
      </c>
      <c r="L14" s="158">
        <f>SUM(L11:L13)</f>
        <v>4.25</v>
      </c>
      <c r="M14" s="33">
        <f>SUM(M11:M13)</f>
        <v>58.49</v>
      </c>
      <c r="N14" s="158">
        <f>SUM(N11:N13)</f>
        <v>274.74</v>
      </c>
      <c r="O14" s="33"/>
      <c r="P14" s="53"/>
      <c r="Q14" s="52"/>
      <c r="R14" s="105"/>
    </row>
    <row r="15" spans="2:18" ht="19.5" thickBot="1" x14ac:dyDescent="0.35">
      <c r="B15" s="240" t="s">
        <v>13</v>
      </c>
      <c r="C15" s="242"/>
      <c r="D15" s="242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77"/>
    </row>
    <row r="16" spans="2:18" ht="23.25" customHeight="1" thickBot="1" x14ac:dyDescent="0.35">
      <c r="B16" s="159" t="s">
        <v>95</v>
      </c>
      <c r="C16" s="56"/>
      <c r="D16" s="76">
        <v>100</v>
      </c>
      <c r="E16" s="58">
        <v>0.53</v>
      </c>
      <c r="F16" s="59">
        <v>0.2</v>
      </c>
      <c r="G16" s="60">
        <v>16.3</v>
      </c>
      <c r="H16" s="61">
        <v>68</v>
      </c>
      <c r="I16" s="60"/>
      <c r="J16" s="61">
        <v>100</v>
      </c>
      <c r="K16" s="59">
        <v>0.53</v>
      </c>
      <c r="L16" s="60">
        <v>0.2</v>
      </c>
      <c r="M16" s="45">
        <v>16.3</v>
      </c>
      <c r="N16" s="62">
        <v>68</v>
      </c>
      <c r="O16" s="59"/>
      <c r="P16" s="63">
        <v>399</v>
      </c>
      <c r="Q16" s="64">
        <v>12</v>
      </c>
      <c r="R16" s="77"/>
    </row>
    <row r="17" spans="2:18" ht="27.75" customHeight="1" thickBot="1" x14ac:dyDescent="0.35">
      <c r="B17" s="97"/>
      <c r="C17" s="98"/>
      <c r="D17" s="33">
        <f>SUM(D16)</f>
        <v>100</v>
      </c>
      <c r="E17" s="157">
        <f>SUM(E16)</f>
        <v>0.53</v>
      </c>
      <c r="F17" s="33">
        <f>SUM(F16)</f>
        <v>0.2</v>
      </c>
      <c r="G17" s="157">
        <f>SUM(G16)</f>
        <v>16.3</v>
      </c>
      <c r="H17" s="33">
        <f>SUM(H16)</f>
        <v>68</v>
      </c>
      <c r="I17" s="157"/>
      <c r="J17" s="33">
        <f>SUM(J16)</f>
        <v>100</v>
      </c>
      <c r="K17" s="33">
        <f>SUM(K16)</f>
        <v>0.53</v>
      </c>
      <c r="L17" s="157">
        <f>SUM(L16)</f>
        <v>0.2</v>
      </c>
      <c r="M17" s="33">
        <f>SUM(M16)</f>
        <v>16.3</v>
      </c>
      <c r="N17" s="157">
        <f>SUM(N16)</f>
        <v>68</v>
      </c>
      <c r="O17" s="45"/>
      <c r="P17" s="108"/>
      <c r="Q17" s="45"/>
      <c r="R17" s="77"/>
    </row>
    <row r="18" spans="2:18" ht="19.5" thickBot="1" x14ac:dyDescent="0.35">
      <c r="B18" s="245" t="s">
        <v>14</v>
      </c>
      <c r="C18" s="320"/>
      <c r="D18" s="271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67"/>
      <c r="R18" s="77"/>
    </row>
    <row r="19" spans="2:18" ht="31.5" customHeight="1" thickBot="1" x14ac:dyDescent="0.35">
      <c r="B19" s="203" t="s">
        <v>111</v>
      </c>
      <c r="C19" s="220"/>
      <c r="D19" s="103">
        <v>30</v>
      </c>
      <c r="E19" s="115">
        <v>0.36</v>
      </c>
      <c r="F19" s="115">
        <v>2.1</v>
      </c>
      <c r="G19" s="115">
        <v>2.2200000000000002</v>
      </c>
      <c r="H19" s="115">
        <v>29.1</v>
      </c>
      <c r="I19" s="115"/>
      <c r="J19" s="115">
        <v>50</v>
      </c>
      <c r="K19" s="115">
        <v>0.6</v>
      </c>
      <c r="L19" s="115">
        <v>3.5</v>
      </c>
      <c r="M19" s="45">
        <v>3.7</v>
      </c>
      <c r="N19" s="115">
        <v>48.5</v>
      </c>
      <c r="O19" s="115"/>
      <c r="P19" s="104" t="s">
        <v>126</v>
      </c>
      <c r="Q19" s="47">
        <v>162</v>
      </c>
      <c r="R19" s="105"/>
    </row>
    <row r="20" spans="2:18" ht="39.75" customHeight="1" thickBot="1" x14ac:dyDescent="0.35">
      <c r="B20" s="203" t="s">
        <v>157</v>
      </c>
      <c r="C20" s="204"/>
      <c r="D20" s="58">
        <v>150</v>
      </c>
      <c r="E20" s="60">
        <v>1.04</v>
      </c>
      <c r="F20" s="60">
        <v>2.93</v>
      </c>
      <c r="G20" s="60">
        <v>5.09</v>
      </c>
      <c r="H20" s="60">
        <v>51</v>
      </c>
      <c r="I20" s="60"/>
      <c r="J20" s="60">
        <v>180</v>
      </c>
      <c r="K20" s="60">
        <v>1.25</v>
      </c>
      <c r="L20" s="60">
        <v>3.52</v>
      </c>
      <c r="M20" s="74">
        <v>6.11</v>
      </c>
      <c r="N20" s="60">
        <v>61.2</v>
      </c>
      <c r="O20" s="60"/>
      <c r="P20" s="63">
        <v>67</v>
      </c>
      <c r="Q20" s="70">
        <v>148</v>
      </c>
      <c r="R20" s="105"/>
    </row>
    <row r="21" spans="2:18" ht="31.5" customHeight="1" thickBot="1" x14ac:dyDescent="0.35">
      <c r="B21" s="203" t="s">
        <v>102</v>
      </c>
      <c r="C21" s="204"/>
      <c r="D21" s="57">
        <v>60</v>
      </c>
      <c r="E21" s="58">
        <v>10.64</v>
      </c>
      <c r="F21" s="60">
        <v>9.9700000000000006</v>
      </c>
      <c r="G21" s="60">
        <v>3.79</v>
      </c>
      <c r="H21" s="72">
        <v>147</v>
      </c>
      <c r="I21" s="60"/>
      <c r="J21" s="72">
        <v>80</v>
      </c>
      <c r="K21" s="60">
        <v>14.21</v>
      </c>
      <c r="L21" s="60">
        <v>13.51</v>
      </c>
      <c r="M21" s="75">
        <v>5.3</v>
      </c>
      <c r="N21" s="72">
        <v>200</v>
      </c>
      <c r="O21" s="60"/>
      <c r="P21" s="63">
        <v>312</v>
      </c>
      <c r="Q21" s="70">
        <v>149</v>
      </c>
      <c r="R21" s="105"/>
    </row>
    <row r="22" spans="2:18" ht="31.5" customHeight="1" thickBot="1" x14ac:dyDescent="0.35">
      <c r="B22" s="203" t="s">
        <v>80</v>
      </c>
      <c r="C22" s="204"/>
      <c r="D22" s="57">
        <v>115</v>
      </c>
      <c r="E22" s="58">
        <v>4.21</v>
      </c>
      <c r="F22" s="60">
        <v>3.23</v>
      </c>
      <c r="G22" s="60">
        <v>20.22</v>
      </c>
      <c r="H22" s="72">
        <v>126.87</v>
      </c>
      <c r="I22" s="60"/>
      <c r="J22" s="72">
        <v>135</v>
      </c>
      <c r="K22" s="60">
        <v>4.9400000000000004</v>
      </c>
      <c r="L22" s="59">
        <v>3.8</v>
      </c>
      <c r="M22" s="75">
        <v>23.73</v>
      </c>
      <c r="N22" s="72">
        <v>148.94</v>
      </c>
      <c r="O22" s="60"/>
      <c r="P22" s="173">
        <v>205.20400000000001</v>
      </c>
      <c r="Q22" s="174">
        <v>152.13399999999999</v>
      </c>
      <c r="R22" s="105"/>
    </row>
    <row r="23" spans="2:18" ht="31.5" customHeight="1" thickBot="1" x14ac:dyDescent="0.35">
      <c r="B23" s="203" t="s">
        <v>30</v>
      </c>
      <c r="C23" s="204"/>
      <c r="D23" s="57">
        <v>150</v>
      </c>
      <c r="E23" s="172">
        <v>5.3999999999999999E-2</v>
      </c>
      <c r="F23" s="60">
        <v>0</v>
      </c>
      <c r="G23" s="60">
        <v>16.29</v>
      </c>
      <c r="H23" s="78">
        <v>81.540000000000006</v>
      </c>
      <c r="I23" s="60"/>
      <c r="J23" s="72">
        <v>180</v>
      </c>
      <c r="K23" s="60">
        <v>0.06</v>
      </c>
      <c r="L23" s="45">
        <v>0</v>
      </c>
      <c r="M23" s="75">
        <v>18.100000000000001</v>
      </c>
      <c r="N23" s="72">
        <v>90.6</v>
      </c>
      <c r="O23" s="60"/>
      <c r="P23" s="63" t="s">
        <v>64</v>
      </c>
      <c r="Q23" s="70">
        <v>96</v>
      </c>
      <c r="R23" s="105"/>
    </row>
    <row r="24" spans="2:18" ht="22.5" customHeight="1" thickBot="1" x14ac:dyDescent="0.35">
      <c r="B24" s="236" t="s">
        <v>16</v>
      </c>
      <c r="C24" s="237"/>
      <c r="D24" s="76">
        <v>40</v>
      </c>
      <c r="E24" s="77">
        <v>2.64</v>
      </c>
      <c r="F24" s="59">
        <v>0.48</v>
      </c>
      <c r="G24" s="60">
        <v>13.36</v>
      </c>
      <c r="H24" s="45">
        <v>69.599999999999994</v>
      </c>
      <c r="J24" s="59">
        <v>50</v>
      </c>
      <c r="K24" s="72">
        <v>3.3</v>
      </c>
      <c r="L24" s="45">
        <v>0.6</v>
      </c>
      <c r="M24" s="58">
        <v>16.7</v>
      </c>
      <c r="N24" s="79">
        <v>87</v>
      </c>
      <c r="O24" s="60"/>
      <c r="P24" s="80"/>
      <c r="Q24" s="70"/>
      <c r="R24" s="105"/>
    </row>
    <row r="25" spans="2:18" s="17" customFormat="1" ht="27.75" customHeight="1" thickBot="1" x14ac:dyDescent="0.35">
      <c r="B25" s="153"/>
      <c r="C25" s="154"/>
      <c r="D25" s="33">
        <f>SUM(D19:D24)</f>
        <v>545</v>
      </c>
      <c r="E25" s="33">
        <f t="shared" ref="E25:N25" si="0">SUM(E19:E24)</f>
        <v>18.943999999999999</v>
      </c>
      <c r="F25" s="33">
        <f t="shared" si="0"/>
        <v>18.71</v>
      </c>
      <c r="G25" s="157">
        <f t="shared" si="0"/>
        <v>60.97</v>
      </c>
      <c r="H25" s="33">
        <f t="shared" si="0"/>
        <v>505.11</v>
      </c>
      <c r="I25" s="33"/>
      <c r="J25" s="144">
        <f t="shared" si="0"/>
        <v>675</v>
      </c>
      <c r="K25" s="33">
        <f t="shared" si="0"/>
        <v>24.360000000000003</v>
      </c>
      <c r="L25" s="157">
        <f t="shared" si="0"/>
        <v>24.930000000000003</v>
      </c>
      <c r="M25" s="33">
        <f t="shared" si="0"/>
        <v>73.64</v>
      </c>
      <c r="N25" s="33">
        <f t="shared" si="0"/>
        <v>636.24</v>
      </c>
      <c r="O25" s="157"/>
      <c r="P25" s="51"/>
      <c r="Q25" s="83"/>
      <c r="R25" s="127"/>
    </row>
    <row r="26" spans="2:18" ht="19.5" thickBot="1" x14ac:dyDescent="0.35">
      <c r="B26" s="245" t="s">
        <v>67</v>
      </c>
      <c r="C26" s="320"/>
      <c r="D26" s="271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67"/>
      <c r="R26" s="77"/>
    </row>
    <row r="27" spans="2:18" ht="30" customHeight="1" thickBot="1" x14ac:dyDescent="0.35">
      <c r="B27" s="192" t="s">
        <v>108</v>
      </c>
      <c r="C27" s="193"/>
      <c r="D27" s="29">
        <v>180</v>
      </c>
      <c r="E27" s="30">
        <v>0.06</v>
      </c>
      <c r="F27" s="29">
        <v>0.02</v>
      </c>
      <c r="G27" s="29">
        <v>9.99</v>
      </c>
      <c r="H27" s="29">
        <v>40</v>
      </c>
      <c r="I27" s="29"/>
      <c r="J27" s="29">
        <v>200</v>
      </c>
      <c r="K27" s="30">
        <v>0.06</v>
      </c>
      <c r="L27" s="29">
        <v>0.02</v>
      </c>
      <c r="M27" s="139">
        <v>11.1</v>
      </c>
      <c r="N27" s="29">
        <v>44</v>
      </c>
      <c r="O27" s="29"/>
      <c r="P27" s="84">
        <v>392</v>
      </c>
      <c r="Q27" s="47">
        <v>108</v>
      </c>
      <c r="R27" s="105"/>
    </row>
    <row r="28" spans="2:18" ht="23.25" customHeight="1" thickBot="1" x14ac:dyDescent="0.35">
      <c r="B28" s="194" t="s">
        <v>127</v>
      </c>
      <c r="C28" s="195"/>
      <c r="D28" s="45">
        <v>20</v>
      </c>
      <c r="E28" s="77">
        <v>1.6</v>
      </c>
      <c r="F28" s="59">
        <v>3.2</v>
      </c>
      <c r="G28" s="59">
        <v>12.8</v>
      </c>
      <c r="H28" s="72">
        <v>86</v>
      </c>
      <c r="I28" s="45"/>
      <c r="J28" s="109">
        <v>50</v>
      </c>
      <c r="K28" s="59">
        <v>4</v>
      </c>
      <c r="L28" s="59">
        <v>8</v>
      </c>
      <c r="M28" s="79">
        <v>32</v>
      </c>
      <c r="N28" s="78">
        <v>215</v>
      </c>
      <c r="O28" s="60"/>
      <c r="P28" s="47"/>
      <c r="Q28" s="70"/>
      <c r="R28" s="105"/>
    </row>
    <row r="29" spans="2:18" s="17" customFormat="1" ht="21" customHeight="1" thickBot="1" x14ac:dyDescent="0.35">
      <c r="B29" s="190"/>
      <c r="C29" s="191"/>
      <c r="D29" s="33">
        <f>SUM(D27:D28)</f>
        <v>200</v>
      </c>
      <c r="E29" s="33">
        <f>SUM(E27:E28)</f>
        <v>1.6600000000000001</v>
      </c>
      <c r="F29" s="33">
        <f>SUM(F27:F28)</f>
        <v>3.22</v>
      </c>
      <c r="G29" s="151">
        <f>SUM(G27:G28)</f>
        <v>22.79</v>
      </c>
      <c r="H29" s="33">
        <f>SUM(H27:H28)</f>
        <v>126</v>
      </c>
      <c r="I29" s="151"/>
      <c r="J29" s="33">
        <f>SUM(J27:J28)</f>
        <v>250</v>
      </c>
      <c r="K29" s="33">
        <f>SUM(K27:K28)</f>
        <v>4.0599999999999996</v>
      </c>
      <c r="L29" s="33">
        <f>SUM(L27:L28)</f>
        <v>8.02</v>
      </c>
      <c r="M29" s="33">
        <f>SUM(M27:M28)</f>
        <v>43.1</v>
      </c>
      <c r="N29" s="33">
        <f>SUM(N27:N28)</f>
        <v>259</v>
      </c>
      <c r="O29" s="33"/>
      <c r="P29" s="51"/>
      <c r="Q29" s="51"/>
      <c r="R29" s="127"/>
    </row>
    <row r="30" spans="2:18" ht="19.5" thickBot="1" x14ac:dyDescent="0.35">
      <c r="B30" s="317" t="s">
        <v>66</v>
      </c>
      <c r="C30" s="318"/>
      <c r="D30" s="286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65"/>
      <c r="R30" s="77"/>
    </row>
    <row r="31" spans="2:18" ht="42.75" customHeight="1" thickBot="1" x14ac:dyDescent="0.35">
      <c r="B31" s="203" t="s">
        <v>179</v>
      </c>
      <c r="C31" s="220"/>
      <c r="D31" s="29">
        <v>155</v>
      </c>
      <c r="E31" s="30">
        <v>5.93</v>
      </c>
      <c r="F31" s="29">
        <v>3.89</v>
      </c>
      <c r="G31" s="29">
        <v>35.86</v>
      </c>
      <c r="H31" s="29">
        <v>202</v>
      </c>
      <c r="I31" s="29"/>
      <c r="J31" s="29">
        <v>205</v>
      </c>
      <c r="K31" s="30">
        <v>6.85</v>
      </c>
      <c r="L31" s="29">
        <v>3.98</v>
      </c>
      <c r="M31" s="29">
        <v>41.48</v>
      </c>
      <c r="N31" s="29">
        <v>229</v>
      </c>
      <c r="O31" s="29"/>
      <c r="P31" s="84">
        <v>166</v>
      </c>
      <c r="Q31" s="84" t="s">
        <v>162</v>
      </c>
      <c r="R31" s="105"/>
    </row>
    <row r="32" spans="2:18" ht="22.5" customHeight="1" thickBot="1" x14ac:dyDescent="0.35">
      <c r="B32" s="250" t="s">
        <v>108</v>
      </c>
      <c r="C32" s="311"/>
      <c r="D32" s="29">
        <v>200</v>
      </c>
      <c r="E32" s="30">
        <v>0.06</v>
      </c>
      <c r="F32" s="29">
        <v>0.02</v>
      </c>
      <c r="G32" s="139">
        <v>10.54</v>
      </c>
      <c r="H32" s="29">
        <v>42</v>
      </c>
      <c r="I32" s="29"/>
      <c r="J32" s="29">
        <v>200</v>
      </c>
      <c r="K32" s="30">
        <v>0.06</v>
      </c>
      <c r="L32" s="29">
        <v>0.02</v>
      </c>
      <c r="M32" s="29">
        <v>11.1</v>
      </c>
      <c r="N32" s="29">
        <v>44</v>
      </c>
      <c r="O32" s="29"/>
      <c r="P32" s="84">
        <v>392</v>
      </c>
      <c r="Q32" s="84">
        <v>108</v>
      </c>
      <c r="R32" s="105"/>
    </row>
    <row r="33" spans="2:18" ht="22.5" customHeight="1" thickBot="1" x14ac:dyDescent="0.35">
      <c r="B33" s="194" t="s">
        <v>19</v>
      </c>
      <c r="C33" s="195"/>
      <c r="D33" s="45">
        <v>30</v>
      </c>
      <c r="E33" s="77">
        <v>2.37</v>
      </c>
      <c r="F33" s="59">
        <v>0.3</v>
      </c>
      <c r="G33" s="59">
        <v>14.49</v>
      </c>
      <c r="H33" s="72">
        <v>51.56</v>
      </c>
      <c r="I33" s="45"/>
      <c r="J33" s="109">
        <v>40</v>
      </c>
      <c r="K33" s="59">
        <v>3.16</v>
      </c>
      <c r="L33" s="59">
        <v>0.4</v>
      </c>
      <c r="M33" s="79">
        <v>19.32</v>
      </c>
      <c r="N33" s="78">
        <v>68.739999999999995</v>
      </c>
      <c r="O33" s="45"/>
      <c r="P33" s="84"/>
      <c r="Q33" s="84"/>
      <c r="R33" s="105"/>
    </row>
    <row r="34" spans="2:18" s="17" customFormat="1" ht="25.5" customHeight="1" thickBot="1" x14ac:dyDescent="0.35">
      <c r="B34" s="148"/>
      <c r="C34" s="32"/>
      <c r="D34" s="33">
        <f>SUM(D31:D33)</f>
        <v>385</v>
      </c>
      <c r="E34" s="34">
        <f>SUM(E31:E33)</f>
        <v>8.36</v>
      </c>
      <c r="F34" s="33">
        <f>SUM(F31:F33)</f>
        <v>4.21</v>
      </c>
      <c r="G34" s="33">
        <f>SUM(G31:G33)</f>
        <v>60.89</v>
      </c>
      <c r="H34" s="33">
        <f>SUM(H31:H33)</f>
        <v>295.56</v>
      </c>
      <c r="I34" s="33"/>
      <c r="J34" s="33">
        <f>SUM(J31:J33)</f>
        <v>445</v>
      </c>
      <c r="K34" s="33">
        <f>SUM(K31:K33)</f>
        <v>10.07</v>
      </c>
      <c r="L34" s="33">
        <f>SUM(L31:L33)</f>
        <v>4.4000000000000004</v>
      </c>
      <c r="M34" s="33">
        <f>SUM(M31:M33)</f>
        <v>71.900000000000006</v>
      </c>
      <c r="N34" s="33">
        <f>SUM(N31:N33)</f>
        <v>341.74</v>
      </c>
      <c r="O34" s="33"/>
      <c r="P34" s="51"/>
      <c r="Q34" s="51"/>
      <c r="R34" s="128"/>
    </row>
    <row r="35" spans="2:18" s="17" customFormat="1" ht="24.75" customHeight="1" thickBot="1" x14ac:dyDescent="0.35">
      <c r="B35" s="188" t="s">
        <v>114</v>
      </c>
      <c r="C35" s="189"/>
      <c r="D35" s="14">
        <f>D14+D17+D25+D29+D34</f>
        <v>1575</v>
      </c>
      <c r="E35" s="20">
        <f>E14+E17+E25+E29+E34</f>
        <v>35.244</v>
      </c>
      <c r="F35" s="14">
        <f>F14+F17+F25+F29+F34</f>
        <v>29.98</v>
      </c>
      <c r="G35" s="14">
        <f>G14+G17+G25+G29+G34</f>
        <v>209.76</v>
      </c>
      <c r="H35" s="14">
        <f>H14+H17+H25+H29+H34</f>
        <v>1226.23</v>
      </c>
      <c r="I35" s="14"/>
      <c r="J35" s="14">
        <f>J14+J17+J25+J29+J34</f>
        <v>1865</v>
      </c>
      <c r="K35" s="14">
        <f>K14+K17+K25+K29+K34</f>
        <v>46.070000000000007</v>
      </c>
      <c r="L35" s="14">
        <f>L14+L17+L25+L29+L34</f>
        <v>41.800000000000004</v>
      </c>
      <c r="M35" s="14">
        <f>M14+M17+M25+M29+M34</f>
        <v>263.43</v>
      </c>
      <c r="N35" s="14">
        <f>N14+N17+N25+N29+N34</f>
        <v>1579.72</v>
      </c>
      <c r="O35" s="14"/>
      <c r="P35" s="15"/>
      <c r="Q35" s="15"/>
      <c r="R35" s="16"/>
    </row>
  </sheetData>
  <mergeCells count="39">
    <mergeCell ref="B33:C33"/>
    <mergeCell ref="B35:C35"/>
    <mergeCell ref="B29:C29"/>
    <mergeCell ref="B30:C30"/>
    <mergeCell ref="D30:Q30"/>
    <mergeCell ref="B31:C31"/>
    <mergeCell ref="B32:C32"/>
    <mergeCell ref="B28:C28"/>
    <mergeCell ref="B18:C18"/>
    <mergeCell ref="D18:Q18"/>
    <mergeCell ref="B19:C19"/>
    <mergeCell ref="B20:C20"/>
    <mergeCell ref="B21:C21"/>
    <mergeCell ref="B22:C22"/>
    <mergeCell ref="B23:C23"/>
    <mergeCell ref="B24:C24"/>
    <mergeCell ref="B26:C26"/>
    <mergeCell ref="D26:Q26"/>
    <mergeCell ref="B27:C27"/>
    <mergeCell ref="B10:Q10"/>
    <mergeCell ref="B11:C11"/>
    <mergeCell ref="B12:C12"/>
    <mergeCell ref="B13:C13"/>
    <mergeCell ref="B15:C15"/>
    <mergeCell ref="D15:Q15"/>
    <mergeCell ref="Q7:Q9"/>
    <mergeCell ref="K8:M8"/>
    <mergeCell ref="B7:B9"/>
    <mergeCell ref="C7:C9"/>
    <mergeCell ref="D7:D9"/>
    <mergeCell ref="E7:G7"/>
    <mergeCell ref="H7:H9"/>
    <mergeCell ref="I7:I9"/>
    <mergeCell ref="E8:G8"/>
    <mergeCell ref="J7:J9"/>
    <mergeCell ref="K7:M7"/>
    <mergeCell ref="N7:N9"/>
    <mergeCell ref="O7:O9"/>
    <mergeCell ref="P7:P9"/>
  </mergeCells>
  <printOptions horizontalCentered="1"/>
  <pageMargins left="0.19685039370078741" right="0.19685039370078741" top="0.39370078740157483" bottom="0.19685039370078741" header="0" footer="0"/>
  <pageSetup paperSize="9" scale="6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5"/>
  <sheetViews>
    <sheetView workbookViewId="0">
      <selection activeCell="F11" sqref="F11"/>
    </sheetView>
  </sheetViews>
  <sheetFormatPr defaultRowHeight="15" x14ac:dyDescent="0.25"/>
  <cols>
    <col min="2" max="2" width="42.28515625" customWidth="1"/>
    <col min="3" max="3" width="17.28515625" customWidth="1"/>
    <col min="4" max="4" width="15.85546875" customWidth="1"/>
    <col min="5" max="5" width="15.5703125" customWidth="1"/>
    <col min="6" max="6" width="15.42578125" customWidth="1"/>
  </cols>
  <sheetData>
    <row r="2" spans="2:6" ht="21" x14ac:dyDescent="0.35">
      <c r="B2" s="23"/>
      <c r="C2" s="329" t="s">
        <v>2</v>
      </c>
      <c r="D2" s="329"/>
      <c r="E2" s="329" t="s">
        <v>46</v>
      </c>
      <c r="F2" s="329"/>
    </row>
    <row r="3" spans="2:6" ht="21" x14ac:dyDescent="0.35">
      <c r="B3" s="23"/>
      <c r="C3" s="26" t="s">
        <v>44</v>
      </c>
      <c r="D3" s="26" t="s">
        <v>45</v>
      </c>
      <c r="E3" s="26" t="s">
        <v>44</v>
      </c>
      <c r="F3" s="26" t="s">
        <v>45</v>
      </c>
    </row>
    <row r="4" spans="2:6" ht="21" x14ac:dyDescent="0.35">
      <c r="B4" s="23" t="s">
        <v>34</v>
      </c>
      <c r="C4" s="27">
        <f>'1 неделя день 1 (пн) '!D37</f>
        <v>1595</v>
      </c>
      <c r="D4" s="27">
        <f>'1 неделя день 1 (пн) '!J37</f>
        <v>1875</v>
      </c>
      <c r="E4" s="27">
        <f>'1 неделя день 1 (пн) '!H37</f>
        <v>1516.04</v>
      </c>
      <c r="F4" s="27">
        <f>'1 неделя день 1 (пн) '!N37</f>
        <v>1862.07</v>
      </c>
    </row>
    <row r="5" spans="2:6" ht="21" x14ac:dyDescent="0.35">
      <c r="B5" s="23" t="s">
        <v>36</v>
      </c>
      <c r="C5" s="27">
        <f>'1 неделя день 2 (вт) А'!D36</f>
        <v>1575</v>
      </c>
      <c r="D5" s="27">
        <f>'1 неделя день 2 (вт) А'!J36</f>
        <v>1845</v>
      </c>
      <c r="E5" s="27">
        <f>'1 неделя день 2 (вт) А'!H36</f>
        <v>1196.8699999999999</v>
      </c>
      <c r="F5" s="27">
        <f>'1 неделя день 2 (вт) А'!N36</f>
        <v>1420.59</v>
      </c>
    </row>
    <row r="6" spans="2:6" ht="21" x14ac:dyDescent="0.35">
      <c r="B6" s="23" t="s">
        <v>37</v>
      </c>
      <c r="C6" s="27">
        <f>'1 неделя день 3 (ср)'!D36</f>
        <v>1580</v>
      </c>
      <c r="D6" s="27">
        <f>'1 неделя день 3 (ср)'!J36</f>
        <v>1865</v>
      </c>
      <c r="E6" s="27">
        <f>'1 неделя день 3 (ср)'!H36</f>
        <v>1496.95</v>
      </c>
      <c r="F6" s="27">
        <f>'1 неделя день 3 (ср)'!N36</f>
        <v>1816.79</v>
      </c>
    </row>
    <row r="7" spans="2:6" ht="21" x14ac:dyDescent="0.35">
      <c r="B7" s="23" t="s">
        <v>38</v>
      </c>
      <c r="C7" s="27">
        <f>'1 неделя день 4 (чт)'!D35</f>
        <v>1610</v>
      </c>
      <c r="D7" s="27">
        <f>'1 неделя день 4 (чт)'!J35</f>
        <v>1870</v>
      </c>
      <c r="E7" s="27">
        <f>'1 неделя день 4 (чт)'!H35</f>
        <v>1628.9799999999998</v>
      </c>
      <c r="F7" s="27">
        <f>'1 неделя день 4 (чт)'!N35</f>
        <v>1977.78</v>
      </c>
    </row>
    <row r="8" spans="2:6" ht="21" x14ac:dyDescent="0.35">
      <c r="B8" s="23" t="s">
        <v>39</v>
      </c>
      <c r="C8" s="27">
        <f>'1 неделя день 5 (пт)'!D37</f>
        <v>1580</v>
      </c>
      <c r="D8" s="27">
        <f>'1 неделя день 5 (пт)'!J37</f>
        <v>1870</v>
      </c>
      <c r="E8" s="27">
        <f>'1 неделя день 5 (пт)'!H37</f>
        <v>1343.47</v>
      </c>
      <c r="F8" s="27">
        <f>'1 неделя день 5 (пт)'!N37</f>
        <v>1696.78</v>
      </c>
    </row>
    <row r="9" spans="2:6" ht="21" x14ac:dyDescent="0.35">
      <c r="B9" s="23" t="s">
        <v>35</v>
      </c>
      <c r="C9" s="27">
        <f>'2 неделя день 1 (пн) '!D36</f>
        <v>1585</v>
      </c>
      <c r="D9" s="27">
        <f>'2 неделя день 1 (пн) '!J36</f>
        <v>1860</v>
      </c>
      <c r="E9" s="27">
        <f>'2 неделя день 1 (пн) '!H36</f>
        <v>1341.5800000000002</v>
      </c>
      <c r="F9" s="27">
        <f>'2 неделя день 1 (пн) '!N36</f>
        <v>1707.33</v>
      </c>
    </row>
    <row r="10" spans="2:6" ht="21" x14ac:dyDescent="0.35">
      <c r="B10" s="23" t="s">
        <v>40</v>
      </c>
      <c r="C10" s="27">
        <f>'2 неделя день 2 (вт)'!D37</f>
        <v>1580</v>
      </c>
      <c r="D10" s="27">
        <f>'2 неделя день 2 (вт)'!J37</f>
        <v>1860</v>
      </c>
      <c r="E10" s="27">
        <f>'2 неделя день 2 (вт)'!H37</f>
        <v>1314.56</v>
      </c>
      <c r="F10" s="27">
        <f>'2 неделя день 2 (вт)'!N37</f>
        <v>1679.3999999999999</v>
      </c>
    </row>
    <row r="11" spans="2:6" ht="21" x14ac:dyDescent="0.35">
      <c r="B11" s="23" t="s">
        <v>41</v>
      </c>
      <c r="C11" s="27">
        <f>'2 неделя день 3 (ср)'!D38</f>
        <v>1555</v>
      </c>
      <c r="D11" s="27">
        <f>'2 неделя день 3 (ср)'!J38</f>
        <v>1850</v>
      </c>
      <c r="E11" s="27">
        <f>'2 неделя день 3 (ср)'!H38</f>
        <v>1490.81</v>
      </c>
      <c r="F11" s="27">
        <f>'2 неделя день 3 (ср)'!N38</f>
        <v>1880.13</v>
      </c>
    </row>
    <row r="12" spans="2:6" ht="21" x14ac:dyDescent="0.35">
      <c r="B12" s="23" t="s">
        <v>42</v>
      </c>
      <c r="C12" s="27">
        <f>'2 неделя день 4 А'!D36</f>
        <v>1540</v>
      </c>
      <c r="D12" s="27">
        <f>'2 неделя день 4 А'!J36</f>
        <v>1810</v>
      </c>
      <c r="E12" s="27">
        <f>'2 неделя день 4 А'!H36</f>
        <v>1257.5500000000002</v>
      </c>
      <c r="F12" s="27">
        <f>'2 неделя день 4 А'!N36</f>
        <v>1543.9499999999998</v>
      </c>
    </row>
    <row r="13" spans="2:6" ht="21" x14ac:dyDescent="0.35">
      <c r="B13" s="23" t="s">
        <v>43</v>
      </c>
      <c r="C13" s="27">
        <f>'2 неделя день 5 (пт)'!D37</f>
        <v>1595</v>
      </c>
      <c r="D13" s="27">
        <f>'2 неделя день 5 (пт)'!J37</f>
        <v>1875</v>
      </c>
      <c r="E13" s="27">
        <f>'2 неделя день 5 (пт)'!H37</f>
        <v>1493.3700000000001</v>
      </c>
      <c r="F13" s="27">
        <f>'2 неделя день 5 (пт)'!N37</f>
        <v>1922.04</v>
      </c>
    </row>
    <row r="14" spans="2:6" ht="27" customHeight="1" x14ac:dyDescent="0.3">
      <c r="B14" s="24" t="s">
        <v>33</v>
      </c>
      <c r="C14" s="25">
        <f>SUM(C4:C13)</f>
        <v>15795</v>
      </c>
      <c r="D14" s="25">
        <f>SUM(D4:D13)</f>
        <v>18580</v>
      </c>
      <c r="E14" s="135">
        <f>SUM(E4:E13)</f>
        <v>14080.179999999998</v>
      </c>
      <c r="F14" s="135">
        <f>SUM(F4:F13)</f>
        <v>17506.86</v>
      </c>
    </row>
    <row r="15" spans="2:6" ht="21" customHeight="1" x14ac:dyDescent="0.3">
      <c r="B15" s="24" t="s">
        <v>47</v>
      </c>
      <c r="C15" s="25">
        <v>1500</v>
      </c>
      <c r="D15" s="25">
        <v>1800</v>
      </c>
      <c r="E15" s="25">
        <v>1400</v>
      </c>
      <c r="F15" s="25">
        <v>1800</v>
      </c>
    </row>
  </sheetData>
  <mergeCells count="2">
    <mergeCell ref="C2:D2"/>
    <mergeCell ref="E2:F2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7"/>
  <sheetViews>
    <sheetView zoomScale="80" zoomScaleNormal="80" workbookViewId="0">
      <selection activeCell="O4" sqref="O4:P5"/>
    </sheetView>
  </sheetViews>
  <sheetFormatPr defaultRowHeight="15" x14ac:dyDescent="0.25"/>
  <cols>
    <col min="1" max="1" width="0.85546875" style="6" customWidth="1"/>
    <col min="2" max="2" width="18.140625" style="6" customWidth="1"/>
    <col min="3" max="3" width="19.42578125" style="6" customWidth="1"/>
    <col min="4" max="4" width="11.42578125" style="6" bestFit="1" customWidth="1"/>
    <col min="5" max="7" width="9.28515625" style="6" bestFit="1" customWidth="1"/>
    <col min="8" max="8" width="21.85546875" style="6" customWidth="1"/>
    <col min="9" max="9" width="12.5703125" style="6" customWidth="1"/>
    <col min="10" max="10" width="10.5703125" style="6" bestFit="1" customWidth="1"/>
    <col min="11" max="12" width="9.28515625" style="6" bestFit="1" customWidth="1"/>
    <col min="13" max="13" width="10.42578125" style="6" customWidth="1"/>
    <col min="14" max="14" width="21.42578125" style="6" customWidth="1"/>
    <col min="15" max="15" width="12.85546875" style="6" customWidth="1"/>
    <col min="16" max="16" width="16.2851562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112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113</v>
      </c>
      <c r="P3" s="7"/>
      <c r="Q3" s="7"/>
    </row>
    <row r="4" spans="2:18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166</v>
      </c>
      <c r="P4" s="7"/>
      <c r="Q4" s="7"/>
    </row>
    <row r="5" spans="2:18" ht="18.75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167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56</v>
      </c>
      <c r="P6" s="7"/>
      <c r="Q6" s="7"/>
    </row>
    <row r="7" spans="2:18" s="9" customFormat="1" ht="33.75" customHeight="1" x14ac:dyDescent="0.25">
      <c r="B7" s="227" t="s">
        <v>0</v>
      </c>
      <c r="C7" s="213" t="s">
        <v>1</v>
      </c>
      <c r="D7" s="185" t="s">
        <v>2</v>
      </c>
      <c r="E7" s="211" t="s">
        <v>3</v>
      </c>
      <c r="F7" s="211"/>
      <c r="G7" s="213"/>
      <c r="H7" s="207" t="s">
        <v>5</v>
      </c>
      <c r="I7" s="232" t="s">
        <v>6</v>
      </c>
      <c r="J7" s="207" t="s">
        <v>2</v>
      </c>
      <c r="K7" s="210" t="s">
        <v>3</v>
      </c>
      <c r="L7" s="211"/>
      <c r="M7" s="212"/>
      <c r="N7" s="213" t="s">
        <v>5</v>
      </c>
      <c r="O7" s="207" t="s">
        <v>6</v>
      </c>
      <c r="P7" s="185" t="s">
        <v>117</v>
      </c>
      <c r="Q7" s="212" t="s">
        <v>8</v>
      </c>
      <c r="R7" s="3"/>
    </row>
    <row r="8" spans="2:18" s="9" customFormat="1" ht="32.25" customHeight="1" thickBot="1" x14ac:dyDescent="0.3">
      <c r="B8" s="228"/>
      <c r="C8" s="214"/>
      <c r="D8" s="230"/>
      <c r="E8" s="223" t="s">
        <v>4</v>
      </c>
      <c r="F8" s="223"/>
      <c r="G8" s="224"/>
      <c r="H8" s="208"/>
      <c r="I8" s="233"/>
      <c r="J8" s="208"/>
      <c r="K8" s="225" t="s">
        <v>7</v>
      </c>
      <c r="L8" s="226"/>
      <c r="M8" s="222"/>
      <c r="N8" s="214"/>
      <c r="O8" s="208"/>
      <c r="P8" s="186"/>
      <c r="Q8" s="221"/>
      <c r="R8" s="3"/>
    </row>
    <row r="9" spans="2:18" s="9" customFormat="1" ht="19.5" thickBot="1" x14ac:dyDescent="0.3">
      <c r="B9" s="229"/>
      <c r="C9" s="224"/>
      <c r="D9" s="231"/>
      <c r="E9" s="146" t="s">
        <v>9</v>
      </c>
      <c r="F9" s="145" t="s">
        <v>10</v>
      </c>
      <c r="G9" s="145" t="s">
        <v>11</v>
      </c>
      <c r="H9" s="209"/>
      <c r="I9" s="215"/>
      <c r="J9" s="209"/>
      <c r="K9" s="145" t="s">
        <v>9</v>
      </c>
      <c r="L9" s="145" t="s">
        <v>10</v>
      </c>
      <c r="M9" s="147" t="s">
        <v>11</v>
      </c>
      <c r="N9" s="215"/>
      <c r="O9" s="209"/>
      <c r="P9" s="187"/>
      <c r="Q9" s="222"/>
      <c r="R9" s="3"/>
    </row>
    <row r="10" spans="2:18" ht="19.5" thickBot="1" x14ac:dyDescent="0.3">
      <c r="B10" s="155" t="s">
        <v>12</v>
      </c>
      <c r="C10" s="41"/>
      <c r="D10" s="42"/>
      <c r="E10" s="41"/>
      <c r="F10" s="41"/>
      <c r="G10" s="41"/>
      <c r="H10" s="41"/>
      <c r="I10" s="41"/>
      <c r="J10" s="41"/>
      <c r="K10" s="41"/>
      <c r="L10" s="41"/>
      <c r="M10" s="156"/>
      <c r="N10" s="41"/>
      <c r="O10" s="41"/>
      <c r="P10" s="85"/>
      <c r="Q10" s="44"/>
      <c r="R10" s="4"/>
    </row>
    <row r="11" spans="2:18" ht="30.75" customHeight="1" thickBot="1" x14ac:dyDescent="0.3">
      <c r="B11" s="196" t="s">
        <v>135</v>
      </c>
      <c r="C11" s="197"/>
      <c r="D11" s="45">
        <v>155</v>
      </c>
      <c r="E11" s="46">
        <v>4.5599999999999996</v>
      </c>
      <c r="F11" s="45">
        <v>5.91</v>
      </c>
      <c r="G11" s="45">
        <v>21.78</v>
      </c>
      <c r="H11" s="45">
        <v>159</v>
      </c>
      <c r="I11" s="45"/>
      <c r="J11" s="45">
        <v>185</v>
      </c>
      <c r="K11" s="45">
        <v>5.44</v>
      </c>
      <c r="L11" s="45">
        <v>7.05</v>
      </c>
      <c r="M11" s="45">
        <v>25.99</v>
      </c>
      <c r="N11" s="45">
        <v>189.77</v>
      </c>
      <c r="O11" s="45"/>
      <c r="P11" s="47">
        <v>168</v>
      </c>
      <c r="Q11" s="47">
        <v>102</v>
      </c>
      <c r="R11" s="5"/>
    </row>
    <row r="12" spans="2:18" ht="33" customHeight="1" thickBot="1" x14ac:dyDescent="0.3">
      <c r="B12" s="196" t="s">
        <v>28</v>
      </c>
      <c r="C12" s="197"/>
      <c r="D12" s="45">
        <v>45</v>
      </c>
      <c r="E12" s="46">
        <v>5.04</v>
      </c>
      <c r="F12" s="45">
        <v>6.59</v>
      </c>
      <c r="G12" s="45">
        <v>14.56</v>
      </c>
      <c r="H12" s="45">
        <v>138</v>
      </c>
      <c r="I12" s="45"/>
      <c r="J12" s="45">
        <v>45</v>
      </c>
      <c r="K12" s="45">
        <v>5.04</v>
      </c>
      <c r="L12" s="45">
        <v>6.59</v>
      </c>
      <c r="M12" s="45">
        <v>14.56</v>
      </c>
      <c r="N12" s="45">
        <v>138</v>
      </c>
      <c r="O12" s="45"/>
      <c r="P12" s="47">
        <v>3</v>
      </c>
      <c r="Q12" s="47">
        <v>16</v>
      </c>
      <c r="R12" s="5"/>
    </row>
    <row r="13" spans="2:18" ht="24" customHeight="1" thickBot="1" x14ac:dyDescent="0.3">
      <c r="B13" s="196" t="s">
        <v>22</v>
      </c>
      <c r="C13" s="197"/>
      <c r="D13" s="45">
        <v>150</v>
      </c>
      <c r="E13" s="46">
        <v>2.34</v>
      </c>
      <c r="F13" s="45">
        <v>2</v>
      </c>
      <c r="G13" s="45">
        <v>10.63</v>
      </c>
      <c r="H13" s="45">
        <v>70</v>
      </c>
      <c r="I13" s="45"/>
      <c r="J13" s="45">
        <v>170</v>
      </c>
      <c r="K13" s="45">
        <v>2.65</v>
      </c>
      <c r="L13" s="45">
        <v>2.27</v>
      </c>
      <c r="M13" s="45">
        <v>12.05</v>
      </c>
      <c r="N13" s="45">
        <v>79</v>
      </c>
      <c r="O13" s="45"/>
      <c r="P13" s="47">
        <v>395</v>
      </c>
      <c r="Q13" s="47">
        <v>116</v>
      </c>
      <c r="R13" s="5"/>
    </row>
    <row r="14" spans="2:18" ht="21" customHeight="1" thickBot="1" x14ac:dyDescent="0.3">
      <c r="B14" s="148"/>
      <c r="C14" s="48"/>
      <c r="D14" s="33">
        <f t="shared" ref="D14:N14" si="0">SUM(D11:D13)</f>
        <v>350</v>
      </c>
      <c r="E14" s="158">
        <f t="shared" si="0"/>
        <v>11.94</v>
      </c>
      <c r="F14" s="33">
        <f t="shared" si="0"/>
        <v>14.5</v>
      </c>
      <c r="G14" s="158">
        <f t="shared" si="0"/>
        <v>46.970000000000006</v>
      </c>
      <c r="H14" s="33">
        <f t="shared" si="0"/>
        <v>367</v>
      </c>
      <c r="I14" s="158"/>
      <c r="J14" s="33">
        <f t="shared" si="0"/>
        <v>400</v>
      </c>
      <c r="K14" s="158">
        <f t="shared" si="0"/>
        <v>13.13</v>
      </c>
      <c r="L14" s="33">
        <f t="shared" si="0"/>
        <v>15.91</v>
      </c>
      <c r="M14" s="158">
        <f t="shared" si="0"/>
        <v>52.599999999999994</v>
      </c>
      <c r="N14" s="33">
        <f t="shared" si="0"/>
        <v>406.77</v>
      </c>
      <c r="O14" s="158"/>
      <c r="P14" s="51"/>
      <c r="Q14" s="52"/>
      <c r="R14" s="5"/>
    </row>
    <row r="15" spans="2:18" ht="19.5" thickBot="1" x14ac:dyDescent="0.3">
      <c r="B15" s="240" t="s">
        <v>13</v>
      </c>
      <c r="C15" s="241"/>
      <c r="D15" s="242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4"/>
    </row>
    <row r="16" spans="2:18" ht="24.75" customHeight="1" thickBot="1" x14ac:dyDescent="0.3">
      <c r="B16" s="159" t="s">
        <v>98</v>
      </c>
      <c r="C16" s="56"/>
      <c r="D16" s="76">
        <v>100</v>
      </c>
      <c r="E16" s="58">
        <v>0.53</v>
      </c>
      <c r="F16" s="59">
        <v>0.2</v>
      </c>
      <c r="G16" s="60">
        <v>16.3</v>
      </c>
      <c r="H16" s="61">
        <v>68</v>
      </c>
      <c r="I16" s="59"/>
      <c r="J16" s="62">
        <v>100</v>
      </c>
      <c r="K16" s="59">
        <v>0.53</v>
      </c>
      <c r="L16" s="60">
        <v>0.2</v>
      </c>
      <c r="M16" s="45">
        <v>16.3</v>
      </c>
      <c r="N16" s="62">
        <v>68</v>
      </c>
      <c r="O16" s="59"/>
      <c r="P16" s="63">
        <v>399</v>
      </c>
      <c r="Q16" s="64">
        <v>12</v>
      </c>
      <c r="R16" s="4"/>
    </row>
    <row r="17" spans="2:18" ht="24" customHeight="1" thickBot="1" x14ac:dyDescent="0.3">
      <c r="B17" s="238"/>
      <c r="C17" s="239"/>
      <c r="D17" s="33">
        <f>SUM(D16)</f>
        <v>100</v>
      </c>
      <c r="E17" s="157">
        <f>SUM(E16)</f>
        <v>0.53</v>
      </c>
      <c r="F17" s="33">
        <f>SUM(F16)</f>
        <v>0.2</v>
      </c>
      <c r="G17" s="157">
        <f>SUM(G16)</f>
        <v>16.3</v>
      </c>
      <c r="H17" s="33">
        <f>SUM(H16)</f>
        <v>68</v>
      </c>
      <c r="I17" s="33"/>
      <c r="J17" s="157">
        <f>SUM(J16)</f>
        <v>100</v>
      </c>
      <c r="K17" s="33">
        <f>SUM(K16)</f>
        <v>0.53</v>
      </c>
      <c r="L17" s="157">
        <f>SUM(L16)</f>
        <v>0.2</v>
      </c>
      <c r="M17" s="33">
        <f>SUM(M16)</f>
        <v>16.3</v>
      </c>
      <c r="N17" s="157">
        <f>SUM(N16)</f>
        <v>68</v>
      </c>
      <c r="O17" s="33"/>
      <c r="P17" s="67"/>
      <c r="Q17" s="33"/>
      <c r="R17" s="4"/>
    </row>
    <row r="18" spans="2:18" ht="23.25" customHeight="1" thickBot="1" x14ac:dyDescent="0.3">
      <c r="B18" s="245" t="s">
        <v>14</v>
      </c>
      <c r="C18" s="246"/>
      <c r="D18" s="65"/>
      <c r="E18" s="144"/>
      <c r="F18" s="157"/>
      <c r="G18" s="144"/>
      <c r="H18" s="157"/>
      <c r="I18" s="157"/>
      <c r="J18" s="144"/>
      <c r="K18" s="157"/>
      <c r="L18" s="144"/>
      <c r="M18" s="156"/>
      <c r="N18" s="144"/>
      <c r="O18" s="157"/>
      <c r="P18" s="69"/>
      <c r="Q18" s="70"/>
      <c r="R18" s="4"/>
    </row>
    <row r="19" spans="2:18" ht="30" customHeight="1" thickBot="1" x14ac:dyDescent="0.3">
      <c r="B19" s="203" t="s">
        <v>111</v>
      </c>
      <c r="C19" s="247"/>
      <c r="D19" s="71">
        <v>30</v>
      </c>
      <c r="E19" s="58">
        <v>0.36</v>
      </c>
      <c r="F19" s="60">
        <v>2.1</v>
      </c>
      <c r="G19" s="60">
        <v>2.2200000000000002</v>
      </c>
      <c r="H19" s="72">
        <v>29.1</v>
      </c>
      <c r="I19" s="60"/>
      <c r="J19" s="72">
        <v>50</v>
      </c>
      <c r="K19" s="60">
        <v>0.6</v>
      </c>
      <c r="L19" s="60">
        <v>3.5</v>
      </c>
      <c r="M19" s="73">
        <v>3.7</v>
      </c>
      <c r="N19" s="72">
        <v>48.5</v>
      </c>
      <c r="O19" s="60"/>
      <c r="P19" s="63" t="s">
        <v>126</v>
      </c>
      <c r="Q19" s="70">
        <v>162</v>
      </c>
      <c r="R19" s="5"/>
    </row>
    <row r="20" spans="2:18" ht="30" customHeight="1" thickBot="1" x14ac:dyDescent="0.3">
      <c r="B20" s="203" t="s">
        <v>73</v>
      </c>
      <c r="C20" s="248"/>
      <c r="D20" s="45">
        <v>150</v>
      </c>
      <c r="E20" s="58">
        <v>5.16</v>
      </c>
      <c r="F20" s="60">
        <v>5.04</v>
      </c>
      <c r="G20" s="60">
        <v>8.6</v>
      </c>
      <c r="H20" s="72">
        <v>100</v>
      </c>
      <c r="I20" s="60"/>
      <c r="J20" s="72">
        <v>180</v>
      </c>
      <c r="K20" s="60">
        <v>6.19</v>
      </c>
      <c r="L20" s="60">
        <v>6.05</v>
      </c>
      <c r="M20" s="74">
        <v>10.32</v>
      </c>
      <c r="N20" s="72">
        <v>120</v>
      </c>
      <c r="O20" s="60"/>
      <c r="P20" s="63" t="s">
        <v>74</v>
      </c>
      <c r="Q20" s="70">
        <v>143</v>
      </c>
      <c r="R20" s="5"/>
    </row>
    <row r="21" spans="2:18" ht="32.25" customHeight="1" thickBot="1" x14ac:dyDescent="0.3">
      <c r="B21" s="203" t="s">
        <v>29</v>
      </c>
      <c r="C21" s="249"/>
      <c r="D21" s="57">
        <v>50</v>
      </c>
      <c r="E21" s="58">
        <v>7.45</v>
      </c>
      <c r="F21" s="60">
        <v>5.5</v>
      </c>
      <c r="G21" s="60">
        <v>7.28</v>
      </c>
      <c r="H21" s="72">
        <v>108.13</v>
      </c>
      <c r="I21" s="60"/>
      <c r="J21" s="72">
        <v>70</v>
      </c>
      <c r="K21" s="60">
        <v>10.44</v>
      </c>
      <c r="L21" s="60">
        <v>7.7</v>
      </c>
      <c r="M21" s="75">
        <v>10.19</v>
      </c>
      <c r="N21" s="72">
        <v>151.38</v>
      </c>
      <c r="O21" s="60"/>
      <c r="P21" s="63" t="s">
        <v>57</v>
      </c>
      <c r="Q21" s="70">
        <v>105</v>
      </c>
      <c r="R21" s="5"/>
    </row>
    <row r="22" spans="2:18" ht="31.5" customHeight="1" thickBot="1" x14ac:dyDescent="0.3">
      <c r="B22" s="203" t="s">
        <v>26</v>
      </c>
      <c r="C22" s="234"/>
      <c r="D22" s="57">
        <v>110</v>
      </c>
      <c r="E22" s="58">
        <v>2.25</v>
      </c>
      <c r="F22" s="60">
        <v>3.53</v>
      </c>
      <c r="G22" s="60">
        <v>15</v>
      </c>
      <c r="H22" s="72">
        <v>100.65</v>
      </c>
      <c r="I22" s="60"/>
      <c r="J22" s="72">
        <v>130</v>
      </c>
      <c r="K22" s="60">
        <v>2.65</v>
      </c>
      <c r="L22" s="60">
        <v>4.16</v>
      </c>
      <c r="M22" s="75">
        <v>17.71</v>
      </c>
      <c r="N22" s="72">
        <v>118.95</v>
      </c>
      <c r="O22" s="60"/>
      <c r="P22" s="63">
        <v>321</v>
      </c>
      <c r="Q22" s="70">
        <v>106</v>
      </c>
      <c r="R22" s="5"/>
    </row>
    <row r="23" spans="2:18" ht="31.5" customHeight="1" thickBot="1" x14ac:dyDescent="0.3">
      <c r="B23" s="203" t="s">
        <v>24</v>
      </c>
      <c r="C23" s="234"/>
      <c r="D23" s="57">
        <v>15</v>
      </c>
      <c r="E23" s="58">
        <v>0.26</v>
      </c>
      <c r="F23" s="60">
        <v>0.75</v>
      </c>
      <c r="G23" s="60">
        <v>1.05</v>
      </c>
      <c r="H23" s="72">
        <v>12.01</v>
      </c>
      <c r="I23" s="60"/>
      <c r="J23" s="72">
        <v>15</v>
      </c>
      <c r="K23" s="60">
        <v>0.26</v>
      </c>
      <c r="L23" s="60">
        <v>0.75</v>
      </c>
      <c r="M23" s="75">
        <v>1.05</v>
      </c>
      <c r="N23" s="72">
        <v>12.01</v>
      </c>
      <c r="O23" s="60"/>
      <c r="P23" s="63">
        <v>355</v>
      </c>
      <c r="Q23" s="70">
        <v>64</v>
      </c>
      <c r="R23" s="5"/>
    </row>
    <row r="24" spans="2:18" ht="31.5" customHeight="1" thickBot="1" x14ac:dyDescent="0.3">
      <c r="B24" s="203" t="s">
        <v>83</v>
      </c>
      <c r="C24" s="234"/>
      <c r="D24" s="57">
        <v>150</v>
      </c>
      <c r="E24" s="58">
        <v>0.33</v>
      </c>
      <c r="F24" s="60">
        <v>0.02</v>
      </c>
      <c r="G24" s="60">
        <v>20.82</v>
      </c>
      <c r="H24" s="72">
        <v>85</v>
      </c>
      <c r="I24" s="60"/>
      <c r="J24" s="72">
        <v>180</v>
      </c>
      <c r="K24" s="60">
        <v>0.4</v>
      </c>
      <c r="L24" s="60">
        <v>0.02</v>
      </c>
      <c r="M24" s="75">
        <v>24.99</v>
      </c>
      <c r="N24" s="72">
        <v>101.7</v>
      </c>
      <c r="O24" s="60" t="s">
        <v>15</v>
      </c>
      <c r="P24" s="63">
        <v>376</v>
      </c>
      <c r="Q24" s="70">
        <v>97</v>
      </c>
      <c r="R24" s="5"/>
    </row>
    <row r="25" spans="2:18" ht="23.25" customHeight="1" thickBot="1" x14ac:dyDescent="0.3">
      <c r="B25" s="250" t="s">
        <v>16</v>
      </c>
      <c r="C25" s="251"/>
      <c r="D25" s="76">
        <v>40</v>
      </c>
      <c r="E25" s="77">
        <v>2.64</v>
      </c>
      <c r="F25" s="59">
        <v>0.48</v>
      </c>
      <c r="G25" s="59">
        <v>13.36</v>
      </c>
      <c r="H25" s="78">
        <v>69.599999999999994</v>
      </c>
      <c r="I25" s="59"/>
      <c r="J25" s="78">
        <v>50</v>
      </c>
      <c r="K25" s="59">
        <v>3.3</v>
      </c>
      <c r="L25" s="59">
        <v>0.6</v>
      </c>
      <c r="M25" s="90">
        <v>16.7</v>
      </c>
      <c r="N25" s="78">
        <v>87</v>
      </c>
      <c r="O25" s="59"/>
      <c r="P25" s="80"/>
      <c r="Q25" s="87"/>
      <c r="R25" s="5"/>
    </row>
    <row r="26" spans="2:18" s="10" customFormat="1" ht="24" customHeight="1" thickBot="1" x14ac:dyDescent="0.25">
      <c r="B26" s="190"/>
      <c r="C26" s="244"/>
      <c r="D26" s="33">
        <f>SUM(D19:D25)</f>
        <v>545</v>
      </c>
      <c r="E26" s="33">
        <f>SUM(E19:E25)</f>
        <v>18.45</v>
      </c>
      <c r="F26" s="33">
        <f>SUM(F19:F25)</f>
        <v>17.420000000000002</v>
      </c>
      <c r="G26" s="151">
        <f>SUM(G19:G25)</f>
        <v>68.33</v>
      </c>
      <c r="H26" s="33">
        <f>SUM(H19:H25)</f>
        <v>504.49</v>
      </c>
      <c r="I26" s="33"/>
      <c r="J26" s="151">
        <f>SUM(J19:J25)</f>
        <v>675</v>
      </c>
      <c r="K26" s="33">
        <f>SUM(K19:K25)</f>
        <v>23.84</v>
      </c>
      <c r="L26" s="151">
        <f>SUM(L19:L25)</f>
        <v>22.78</v>
      </c>
      <c r="M26" s="33">
        <f>SUM(M19:M25)</f>
        <v>84.66</v>
      </c>
      <c r="N26" s="33">
        <f>SUM(N19:N25)</f>
        <v>639.54</v>
      </c>
      <c r="O26" s="151"/>
      <c r="P26" s="51"/>
      <c r="Q26" s="51"/>
      <c r="R26" s="11"/>
    </row>
    <row r="27" spans="2:18" ht="19.5" thickBot="1" x14ac:dyDescent="0.3">
      <c r="B27" s="252" t="s">
        <v>115</v>
      </c>
      <c r="C27" s="253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5"/>
      <c r="R27" s="4"/>
    </row>
    <row r="28" spans="2:18" ht="36" customHeight="1" thickBot="1" x14ac:dyDescent="0.3">
      <c r="B28" s="256" t="s">
        <v>17</v>
      </c>
      <c r="C28" s="257"/>
      <c r="D28" s="29">
        <v>180</v>
      </c>
      <c r="E28" s="29">
        <v>5.48</v>
      </c>
      <c r="F28" s="29">
        <v>4.88</v>
      </c>
      <c r="G28" s="29">
        <v>9.07</v>
      </c>
      <c r="H28" s="29">
        <v>102</v>
      </c>
      <c r="I28" s="29"/>
      <c r="J28" s="29">
        <v>200</v>
      </c>
      <c r="K28" s="29">
        <v>6.09</v>
      </c>
      <c r="L28" s="29">
        <v>5.42</v>
      </c>
      <c r="M28" s="29">
        <v>10.08</v>
      </c>
      <c r="N28" s="29">
        <v>113</v>
      </c>
      <c r="O28" s="29"/>
      <c r="P28" s="84">
        <v>400</v>
      </c>
      <c r="Q28" s="84">
        <v>99</v>
      </c>
      <c r="R28" s="5"/>
    </row>
    <row r="29" spans="2:18" ht="30" customHeight="1" thickBot="1" x14ac:dyDescent="0.3">
      <c r="B29" s="196" t="s">
        <v>82</v>
      </c>
      <c r="C29" s="197"/>
      <c r="D29" s="45">
        <v>20</v>
      </c>
      <c r="E29" s="46">
        <v>1.58</v>
      </c>
      <c r="F29" s="45">
        <v>0.2</v>
      </c>
      <c r="G29" s="45">
        <v>9.66</v>
      </c>
      <c r="H29" s="45">
        <v>34.369999999999997</v>
      </c>
      <c r="I29" s="45"/>
      <c r="J29" s="45">
        <v>20</v>
      </c>
      <c r="K29" s="45">
        <v>1.58</v>
      </c>
      <c r="L29" s="45">
        <v>0.2</v>
      </c>
      <c r="M29" s="45">
        <v>9.6</v>
      </c>
      <c r="N29" s="45">
        <v>34.369999999999997</v>
      </c>
      <c r="O29" s="45"/>
      <c r="P29" s="47"/>
      <c r="Q29" s="47"/>
      <c r="R29" s="5"/>
    </row>
    <row r="30" spans="2:18" ht="30" customHeight="1" thickBot="1" x14ac:dyDescent="0.3">
      <c r="B30" s="196" t="s">
        <v>130</v>
      </c>
      <c r="C30" s="244"/>
      <c r="D30" s="141"/>
      <c r="E30" s="46"/>
      <c r="F30" s="45"/>
      <c r="G30" s="122"/>
      <c r="H30" s="45"/>
      <c r="I30" s="122"/>
      <c r="J30" s="45">
        <v>30</v>
      </c>
      <c r="K30" s="122">
        <v>0.45</v>
      </c>
      <c r="L30" s="45">
        <v>0.15</v>
      </c>
      <c r="M30" s="45">
        <v>6.3</v>
      </c>
      <c r="N30" s="45">
        <v>28.5</v>
      </c>
      <c r="O30" s="45"/>
      <c r="P30" s="47">
        <v>399</v>
      </c>
      <c r="Q30" s="47">
        <v>12</v>
      </c>
      <c r="R30" s="5"/>
    </row>
    <row r="31" spans="2:18" s="10" customFormat="1" ht="24" customHeight="1" thickBot="1" x14ac:dyDescent="0.25">
      <c r="B31" s="190"/>
      <c r="C31" s="197"/>
      <c r="D31" s="49">
        <f>SUM(D28:D30)</f>
        <v>200</v>
      </c>
      <c r="E31" s="33">
        <f>SUM(E28:E30)</f>
        <v>7.0600000000000005</v>
      </c>
      <c r="F31" s="33">
        <f>SUM(F28:F30)</f>
        <v>5.08</v>
      </c>
      <c r="G31" s="158">
        <f>SUM(G28:G30)</f>
        <v>18.73</v>
      </c>
      <c r="H31" s="33">
        <f>SUM(H28:H30)</f>
        <v>136.37</v>
      </c>
      <c r="I31" s="158"/>
      <c r="J31" s="33">
        <f>SUM(J28:J30)</f>
        <v>250</v>
      </c>
      <c r="K31" s="158">
        <f>SUM(K28:K30)</f>
        <v>8.1199999999999992</v>
      </c>
      <c r="L31" s="33">
        <f>SUM(L28:L30)</f>
        <v>5.7700000000000005</v>
      </c>
      <c r="M31" s="33">
        <f>SUM(M28:M30)</f>
        <v>25.98</v>
      </c>
      <c r="N31" s="33">
        <f>SUM(N28:N30)</f>
        <v>175.87</v>
      </c>
      <c r="O31" s="33"/>
      <c r="P31" s="51"/>
      <c r="Q31" s="51"/>
      <c r="R31" s="11"/>
    </row>
    <row r="32" spans="2:18" ht="19.5" thickBot="1" x14ac:dyDescent="0.3">
      <c r="B32" s="258" t="s">
        <v>66</v>
      </c>
      <c r="C32" s="259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2"/>
      <c r="Q32" s="47"/>
      <c r="R32" s="4"/>
    </row>
    <row r="33" spans="2:18" ht="36" customHeight="1" thickBot="1" x14ac:dyDescent="0.3">
      <c r="B33" s="260" t="s">
        <v>48</v>
      </c>
      <c r="C33" s="261"/>
      <c r="D33" s="29">
        <v>180</v>
      </c>
      <c r="E33" s="30">
        <v>5.17</v>
      </c>
      <c r="F33" s="29">
        <v>4.6900000000000004</v>
      </c>
      <c r="G33" s="29">
        <v>16.96</v>
      </c>
      <c r="H33" s="29">
        <v>130.68</v>
      </c>
      <c r="I33" s="29"/>
      <c r="J33" s="29">
        <v>200</v>
      </c>
      <c r="K33" s="29">
        <v>5.75</v>
      </c>
      <c r="L33" s="29">
        <v>5.21</v>
      </c>
      <c r="M33" s="29">
        <v>18.84</v>
      </c>
      <c r="N33" s="29">
        <v>145.19999999999999</v>
      </c>
      <c r="O33" s="29"/>
      <c r="P33" s="84">
        <v>93</v>
      </c>
      <c r="Q33" s="47">
        <v>107</v>
      </c>
      <c r="R33" s="2"/>
    </row>
    <row r="34" spans="2:18" ht="26.25" customHeight="1" thickBot="1" x14ac:dyDescent="0.3">
      <c r="B34" s="196" t="s">
        <v>53</v>
      </c>
      <c r="C34" s="197"/>
      <c r="D34" s="45">
        <v>180</v>
      </c>
      <c r="E34" s="46">
        <v>0.06</v>
      </c>
      <c r="F34" s="45">
        <v>0.02</v>
      </c>
      <c r="G34" s="45">
        <v>9.99</v>
      </c>
      <c r="H34" s="45">
        <v>40</v>
      </c>
      <c r="I34" s="45"/>
      <c r="J34" s="45">
        <v>200</v>
      </c>
      <c r="K34" s="45">
        <v>0.06</v>
      </c>
      <c r="L34" s="45">
        <v>0.02</v>
      </c>
      <c r="M34" s="45">
        <v>11.1</v>
      </c>
      <c r="N34" s="45">
        <v>44</v>
      </c>
      <c r="O34" s="45"/>
      <c r="P34" s="47">
        <v>392</v>
      </c>
      <c r="Q34" s="70">
        <v>108</v>
      </c>
      <c r="R34" s="2"/>
    </row>
    <row r="35" spans="2:18" ht="29.25" customHeight="1" thickBot="1" x14ac:dyDescent="0.3">
      <c r="B35" s="194" t="s">
        <v>31</v>
      </c>
      <c r="C35" s="195"/>
      <c r="D35" s="45">
        <v>40</v>
      </c>
      <c r="E35" s="77">
        <v>1.81</v>
      </c>
      <c r="F35" s="45">
        <v>2.85</v>
      </c>
      <c r="G35" s="45">
        <v>20.04</v>
      </c>
      <c r="H35" s="88">
        <v>113</v>
      </c>
      <c r="I35" s="45"/>
      <c r="J35" s="88">
        <v>50</v>
      </c>
      <c r="K35" s="45">
        <v>2.2599999999999998</v>
      </c>
      <c r="L35" s="45">
        <v>3.57</v>
      </c>
      <c r="M35" s="79">
        <v>25.05</v>
      </c>
      <c r="N35" s="78">
        <v>141.81</v>
      </c>
      <c r="O35" s="60"/>
      <c r="P35" s="80">
        <v>2</v>
      </c>
      <c r="Q35" s="87">
        <v>166</v>
      </c>
      <c r="R35" s="2"/>
    </row>
    <row r="36" spans="2:18" s="10" customFormat="1" ht="21" customHeight="1" thickBot="1" x14ac:dyDescent="0.25">
      <c r="B36" s="148"/>
      <c r="C36" s="32"/>
      <c r="D36" s="33">
        <f>SUM(D33:D35)</f>
        <v>400</v>
      </c>
      <c r="E36" s="34">
        <f>SUM(E33:E35)</f>
        <v>7.0399999999999991</v>
      </c>
      <c r="F36" s="33">
        <f>SUM(F33:F35)</f>
        <v>7.5600000000000005</v>
      </c>
      <c r="G36" s="33">
        <f>SUM(G33:G35)</f>
        <v>46.99</v>
      </c>
      <c r="H36" s="33">
        <f>SUM(H33:H35)</f>
        <v>283.68</v>
      </c>
      <c r="I36" s="33"/>
      <c r="J36" s="33">
        <f>SUM(J33:J35)</f>
        <v>450</v>
      </c>
      <c r="K36" s="33">
        <f>SUM(K33:K35)</f>
        <v>8.07</v>
      </c>
      <c r="L36" s="33">
        <f>SUM(L33:L35)</f>
        <v>8.7999999999999989</v>
      </c>
      <c r="M36" s="33">
        <f>SUM(M33:M35)</f>
        <v>54.989999999999995</v>
      </c>
      <c r="N36" s="33">
        <f>SUM(N33:N35)</f>
        <v>331.01</v>
      </c>
      <c r="O36" s="33"/>
      <c r="P36" s="51"/>
      <c r="Q36" s="51"/>
      <c r="R36" s="12"/>
    </row>
    <row r="37" spans="2:18" s="17" customFormat="1" ht="26.25" customHeight="1" thickBot="1" x14ac:dyDescent="0.35">
      <c r="B37" s="188" t="s">
        <v>114</v>
      </c>
      <c r="C37" s="189"/>
      <c r="D37" s="14">
        <f>D14+D17+D26+D31+D36</f>
        <v>1595</v>
      </c>
      <c r="E37" s="20">
        <f>E14+E17+E26+E31+E36</f>
        <v>45.019999999999996</v>
      </c>
      <c r="F37" s="14">
        <f>F14+F17+F26+F31+F36</f>
        <v>44.760000000000005</v>
      </c>
      <c r="G37" s="14">
        <f>G14+G17+G26+G31+G36</f>
        <v>197.32000000000002</v>
      </c>
      <c r="H37" s="14">
        <f>H14+H17+H26+H31+H36</f>
        <v>1359.5400000000002</v>
      </c>
      <c r="I37" s="14"/>
      <c r="J37" s="14">
        <f>J14+J17+J26+J31+J36</f>
        <v>1875</v>
      </c>
      <c r="K37" s="14">
        <f>K14+K17+K26+K31+K36</f>
        <v>53.69</v>
      </c>
      <c r="L37" s="14">
        <f>L14+L17+L26+L31+L36</f>
        <v>53.46</v>
      </c>
      <c r="M37" s="14">
        <f>M14+M17+M26+M31+M36</f>
        <v>234.52999999999997</v>
      </c>
      <c r="N37" s="14">
        <f>N14+N17+N26+N31+N36</f>
        <v>1621.1899999999998</v>
      </c>
      <c r="O37" s="14" t="str">
        <f>O24</f>
        <v>50мг</v>
      </c>
      <c r="P37" s="15"/>
      <c r="Q37" s="15"/>
      <c r="R37" s="16"/>
    </row>
  </sheetData>
  <mergeCells count="39">
    <mergeCell ref="B37:C37"/>
    <mergeCell ref="B30:C30"/>
    <mergeCell ref="B31:C31"/>
    <mergeCell ref="B32:C32"/>
    <mergeCell ref="B33:C33"/>
    <mergeCell ref="B34:C34"/>
    <mergeCell ref="B35:C35"/>
    <mergeCell ref="E7:G7"/>
    <mergeCell ref="H7:H9"/>
    <mergeCell ref="I7:I9"/>
    <mergeCell ref="E8:G8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Q27"/>
    <mergeCell ref="B28:C28"/>
    <mergeCell ref="P7:P9"/>
    <mergeCell ref="Q7:Q9"/>
    <mergeCell ref="B17:C17"/>
    <mergeCell ref="B12:C12"/>
    <mergeCell ref="B13:C13"/>
    <mergeCell ref="B15:C15"/>
    <mergeCell ref="D15:Q15"/>
    <mergeCell ref="J7:J9"/>
    <mergeCell ref="K7:M7"/>
    <mergeCell ref="N7:N9"/>
    <mergeCell ref="O7:O9"/>
    <mergeCell ref="B11:C11"/>
    <mergeCell ref="K8:M8"/>
    <mergeCell ref="B7:B9"/>
    <mergeCell ref="C7:C9"/>
    <mergeCell ref="D7:D9"/>
  </mergeCells>
  <printOptions horizontalCentered="1"/>
  <pageMargins left="0.19685039370078741" right="0.19685039370078741" top="0.39370078740157483" bottom="0.19685039370078741" header="0" footer="0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6"/>
  <sheetViews>
    <sheetView zoomScale="80" zoomScaleNormal="80" workbookViewId="0">
      <selection activeCell="F2" sqref="F2"/>
    </sheetView>
  </sheetViews>
  <sheetFormatPr defaultRowHeight="15" x14ac:dyDescent="0.25"/>
  <cols>
    <col min="1" max="1" width="0.85546875" style="6" customWidth="1"/>
    <col min="2" max="2" width="18.140625" style="6" customWidth="1"/>
    <col min="3" max="3" width="19.42578125" style="6" customWidth="1"/>
    <col min="4" max="4" width="11.42578125" style="6" bestFit="1" customWidth="1"/>
    <col min="5" max="7" width="9.28515625" style="6" bestFit="1" customWidth="1"/>
    <col min="8" max="8" width="21.85546875" style="6" customWidth="1"/>
    <col min="9" max="9" width="12.5703125" style="6" customWidth="1"/>
    <col min="10" max="10" width="10.5703125" style="6" bestFit="1" customWidth="1"/>
    <col min="11" max="12" width="9.28515625" style="6" bestFit="1" customWidth="1"/>
    <col min="13" max="13" width="10.42578125" style="6" customWidth="1"/>
    <col min="14" max="14" width="21.42578125" style="6" customWidth="1"/>
    <col min="15" max="15" width="12.85546875" style="6" customWidth="1"/>
    <col min="16" max="16" width="16.2851562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112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113</v>
      </c>
      <c r="P3" s="7"/>
      <c r="Q3" s="7"/>
    </row>
    <row r="4" spans="2:18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166</v>
      </c>
      <c r="P4" s="7"/>
      <c r="Q4" s="7"/>
    </row>
    <row r="5" spans="2:18" ht="18.75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180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56</v>
      </c>
      <c r="P6" s="7"/>
      <c r="Q6" s="7"/>
    </row>
    <row r="7" spans="2:18" s="9" customFormat="1" ht="33.75" customHeight="1" x14ac:dyDescent="0.25">
      <c r="B7" s="227" t="s">
        <v>0</v>
      </c>
      <c r="C7" s="213" t="s">
        <v>1</v>
      </c>
      <c r="D7" s="185" t="s">
        <v>2</v>
      </c>
      <c r="E7" s="211" t="s">
        <v>3</v>
      </c>
      <c r="F7" s="211"/>
      <c r="G7" s="213"/>
      <c r="H7" s="207" t="s">
        <v>5</v>
      </c>
      <c r="I7" s="232" t="s">
        <v>6</v>
      </c>
      <c r="J7" s="207" t="s">
        <v>2</v>
      </c>
      <c r="K7" s="210" t="s">
        <v>3</v>
      </c>
      <c r="L7" s="211"/>
      <c r="M7" s="212"/>
      <c r="N7" s="213" t="s">
        <v>5</v>
      </c>
      <c r="O7" s="207" t="s">
        <v>6</v>
      </c>
      <c r="P7" s="185" t="s">
        <v>117</v>
      </c>
      <c r="Q7" s="212" t="s">
        <v>8</v>
      </c>
      <c r="R7" s="3"/>
    </row>
    <row r="8" spans="2:18" s="9" customFormat="1" ht="32.25" customHeight="1" thickBot="1" x14ac:dyDescent="0.3">
      <c r="B8" s="228"/>
      <c r="C8" s="214"/>
      <c r="D8" s="230"/>
      <c r="E8" s="223" t="s">
        <v>4</v>
      </c>
      <c r="F8" s="223"/>
      <c r="G8" s="224"/>
      <c r="H8" s="208"/>
      <c r="I8" s="233"/>
      <c r="J8" s="208"/>
      <c r="K8" s="225" t="s">
        <v>7</v>
      </c>
      <c r="L8" s="226"/>
      <c r="M8" s="222"/>
      <c r="N8" s="214"/>
      <c r="O8" s="208"/>
      <c r="P8" s="186"/>
      <c r="Q8" s="221"/>
      <c r="R8" s="3"/>
    </row>
    <row r="9" spans="2:18" s="9" customFormat="1" ht="19.5" thickBot="1" x14ac:dyDescent="0.3">
      <c r="B9" s="229"/>
      <c r="C9" s="224"/>
      <c r="D9" s="231"/>
      <c r="E9" s="38" t="s">
        <v>9</v>
      </c>
      <c r="F9" s="37" t="s">
        <v>10</v>
      </c>
      <c r="G9" s="37" t="s">
        <v>11</v>
      </c>
      <c r="H9" s="209"/>
      <c r="I9" s="215"/>
      <c r="J9" s="209"/>
      <c r="K9" s="37" t="s">
        <v>9</v>
      </c>
      <c r="L9" s="37" t="s">
        <v>10</v>
      </c>
      <c r="M9" s="39" t="s">
        <v>11</v>
      </c>
      <c r="N9" s="215"/>
      <c r="O9" s="209"/>
      <c r="P9" s="187"/>
      <c r="Q9" s="222"/>
      <c r="R9" s="3"/>
    </row>
    <row r="10" spans="2:18" ht="19.5" thickBot="1" x14ac:dyDescent="0.3">
      <c r="B10" s="40" t="s">
        <v>12</v>
      </c>
      <c r="C10" s="41"/>
      <c r="D10" s="42"/>
      <c r="E10" s="41"/>
      <c r="F10" s="41"/>
      <c r="G10" s="41"/>
      <c r="H10" s="41"/>
      <c r="I10" s="41"/>
      <c r="J10" s="41"/>
      <c r="K10" s="41"/>
      <c r="L10" s="41"/>
      <c r="M10" s="43"/>
      <c r="N10" s="41"/>
      <c r="O10" s="41"/>
      <c r="P10" s="85"/>
      <c r="Q10" s="44"/>
      <c r="R10" s="4"/>
    </row>
    <row r="11" spans="2:18" ht="30.75" customHeight="1" thickBot="1" x14ac:dyDescent="0.3">
      <c r="B11" s="196" t="s">
        <v>175</v>
      </c>
      <c r="C11" s="197"/>
      <c r="D11" s="45">
        <v>155</v>
      </c>
      <c r="E11" s="46">
        <v>4.5599999999999996</v>
      </c>
      <c r="F11" s="45">
        <v>5.91</v>
      </c>
      <c r="G11" s="45">
        <v>21.78</v>
      </c>
      <c r="H11" s="45">
        <v>159</v>
      </c>
      <c r="I11" s="45"/>
      <c r="J11" s="45">
        <v>185</v>
      </c>
      <c r="K11" s="45">
        <v>5.44</v>
      </c>
      <c r="L11" s="45">
        <v>7.05</v>
      </c>
      <c r="M11" s="45">
        <v>25.99</v>
      </c>
      <c r="N11" s="45">
        <v>189.77</v>
      </c>
      <c r="O11" s="45"/>
      <c r="P11" s="47">
        <v>168</v>
      </c>
      <c r="Q11" s="47" t="s">
        <v>148</v>
      </c>
      <c r="R11" s="5"/>
    </row>
    <row r="12" spans="2:18" ht="33" customHeight="1" thickBot="1" x14ac:dyDescent="0.3">
      <c r="B12" s="196" t="s">
        <v>82</v>
      </c>
      <c r="C12" s="197"/>
      <c r="D12" s="45">
        <v>40</v>
      </c>
      <c r="E12" s="46">
        <v>3.16</v>
      </c>
      <c r="F12" s="45">
        <v>0.4</v>
      </c>
      <c r="G12" s="45">
        <v>19.32</v>
      </c>
      <c r="H12" s="45">
        <v>68.739999999999995</v>
      </c>
      <c r="I12" s="45"/>
      <c r="J12" s="45">
        <v>40</v>
      </c>
      <c r="K12" s="45">
        <v>3.16</v>
      </c>
      <c r="L12" s="45">
        <v>0.4</v>
      </c>
      <c r="M12" s="45">
        <v>19.32</v>
      </c>
      <c r="N12" s="45">
        <v>68.739999999999995</v>
      </c>
      <c r="O12" s="45"/>
      <c r="P12" s="47"/>
      <c r="Q12" s="47"/>
      <c r="R12" s="5"/>
    </row>
    <row r="13" spans="2:18" ht="24" customHeight="1" thickBot="1" x14ac:dyDescent="0.3">
      <c r="B13" s="196" t="s">
        <v>53</v>
      </c>
      <c r="C13" s="197"/>
      <c r="D13" s="45">
        <v>150</v>
      </c>
      <c r="E13" s="46">
        <v>0.04</v>
      </c>
      <c r="F13" s="45">
        <v>0.01</v>
      </c>
      <c r="G13" s="45">
        <v>6.99</v>
      </c>
      <c r="H13" s="45">
        <v>28</v>
      </c>
      <c r="I13" s="45"/>
      <c r="J13" s="45">
        <v>180</v>
      </c>
      <c r="K13" s="45">
        <v>0.06</v>
      </c>
      <c r="L13" s="45">
        <v>0.02</v>
      </c>
      <c r="M13" s="45">
        <v>9.99</v>
      </c>
      <c r="N13" s="45">
        <v>40</v>
      </c>
      <c r="O13" s="45"/>
      <c r="P13" s="47">
        <v>392</v>
      </c>
      <c r="Q13" s="47">
        <v>108</v>
      </c>
      <c r="R13" s="5"/>
    </row>
    <row r="14" spans="2:18" ht="21" customHeight="1" thickBot="1" x14ac:dyDescent="0.3">
      <c r="B14" s="31"/>
      <c r="C14" s="48"/>
      <c r="D14" s="33">
        <f t="shared" ref="D14:N14" si="0">SUM(D11:D13)</f>
        <v>345</v>
      </c>
      <c r="E14" s="50">
        <f t="shared" si="0"/>
        <v>7.76</v>
      </c>
      <c r="F14" s="33">
        <f t="shared" si="0"/>
        <v>6.32</v>
      </c>
      <c r="G14" s="50">
        <f t="shared" si="0"/>
        <v>48.09</v>
      </c>
      <c r="H14" s="33">
        <f t="shared" si="0"/>
        <v>255.74</v>
      </c>
      <c r="I14" s="50"/>
      <c r="J14" s="33">
        <f t="shared" si="0"/>
        <v>405</v>
      </c>
      <c r="K14" s="50">
        <f t="shared" si="0"/>
        <v>8.6600000000000019</v>
      </c>
      <c r="L14" s="33">
        <f t="shared" si="0"/>
        <v>7.47</v>
      </c>
      <c r="M14" s="50">
        <f t="shared" si="0"/>
        <v>55.300000000000004</v>
      </c>
      <c r="N14" s="33">
        <f t="shared" si="0"/>
        <v>298.51</v>
      </c>
      <c r="O14" s="50"/>
      <c r="P14" s="51"/>
      <c r="Q14" s="52"/>
      <c r="R14" s="5"/>
    </row>
    <row r="15" spans="2:18" ht="19.5" thickBot="1" x14ac:dyDescent="0.3">
      <c r="B15" s="240" t="s">
        <v>13</v>
      </c>
      <c r="C15" s="241"/>
      <c r="D15" s="242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4"/>
    </row>
    <row r="16" spans="2:18" ht="24.75" customHeight="1" thickBot="1" x14ac:dyDescent="0.3">
      <c r="B16" s="55" t="s">
        <v>98</v>
      </c>
      <c r="C16" s="56"/>
      <c r="D16" s="76">
        <v>100</v>
      </c>
      <c r="E16" s="58">
        <v>0.53</v>
      </c>
      <c r="F16" s="59">
        <v>0.2</v>
      </c>
      <c r="G16" s="60">
        <v>16.3</v>
      </c>
      <c r="H16" s="61">
        <v>68</v>
      </c>
      <c r="I16" s="59"/>
      <c r="J16" s="62">
        <v>100</v>
      </c>
      <c r="K16" s="59">
        <v>0.53</v>
      </c>
      <c r="L16" s="60">
        <v>0.2</v>
      </c>
      <c r="M16" s="45">
        <v>16.3</v>
      </c>
      <c r="N16" s="62">
        <v>68</v>
      </c>
      <c r="O16" s="59"/>
      <c r="P16" s="63">
        <v>399</v>
      </c>
      <c r="Q16" s="64">
        <v>12</v>
      </c>
      <c r="R16" s="4"/>
    </row>
    <row r="17" spans="2:18" ht="24" customHeight="1" thickBot="1" x14ac:dyDescent="0.3">
      <c r="B17" s="238"/>
      <c r="C17" s="239"/>
      <c r="D17" s="33">
        <f>SUM(D16)</f>
        <v>100</v>
      </c>
      <c r="E17" s="66">
        <f>SUM(E16)</f>
        <v>0.53</v>
      </c>
      <c r="F17" s="33">
        <f>SUM(F16)</f>
        <v>0.2</v>
      </c>
      <c r="G17" s="66">
        <f>SUM(G16)</f>
        <v>16.3</v>
      </c>
      <c r="H17" s="33">
        <f>SUM(H16)</f>
        <v>68</v>
      </c>
      <c r="I17" s="33"/>
      <c r="J17" s="66">
        <f>SUM(J16)</f>
        <v>100</v>
      </c>
      <c r="K17" s="33">
        <f>SUM(K16)</f>
        <v>0.53</v>
      </c>
      <c r="L17" s="66">
        <f>SUM(L16)</f>
        <v>0.2</v>
      </c>
      <c r="M17" s="33">
        <f>SUM(M16)</f>
        <v>16.3</v>
      </c>
      <c r="N17" s="66">
        <f>SUM(N16)</f>
        <v>68</v>
      </c>
      <c r="O17" s="33"/>
      <c r="P17" s="67"/>
      <c r="Q17" s="33"/>
      <c r="R17" s="4"/>
    </row>
    <row r="18" spans="2:18" ht="23.25" customHeight="1" thickBot="1" x14ac:dyDescent="0.3">
      <c r="B18" s="245" t="s">
        <v>14</v>
      </c>
      <c r="C18" s="246"/>
      <c r="D18" s="65"/>
      <c r="E18" s="68"/>
      <c r="F18" s="66"/>
      <c r="G18" s="68"/>
      <c r="H18" s="66"/>
      <c r="I18" s="66"/>
      <c r="J18" s="68"/>
      <c r="K18" s="66"/>
      <c r="L18" s="68"/>
      <c r="M18" s="43"/>
      <c r="N18" s="68"/>
      <c r="O18" s="66"/>
      <c r="P18" s="69"/>
      <c r="Q18" s="70"/>
      <c r="R18" s="4"/>
    </row>
    <row r="19" spans="2:18" ht="30" customHeight="1" thickBot="1" x14ac:dyDescent="0.3">
      <c r="B19" s="203" t="s">
        <v>111</v>
      </c>
      <c r="C19" s="247"/>
      <c r="D19" s="71">
        <v>30</v>
      </c>
      <c r="E19" s="58">
        <v>0.36</v>
      </c>
      <c r="F19" s="60">
        <v>2.1</v>
      </c>
      <c r="G19" s="60">
        <v>2.2200000000000002</v>
      </c>
      <c r="H19" s="72">
        <v>29.1</v>
      </c>
      <c r="I19" s="60"/>
      <c r="J19" s="72">
        <v>50</v>
      </c>
      <c r="K19" s="60">
        <v>0.6</v>
      </c>
      <c r="L19" s="60">
        <v>3.5</v>
      </c>
      <c r="M19" s="73">
        <v>3.7</v>
      </c>
      <c r="N19" s="72">
        <v>48.5</v>
      </c>
      <c r="O19" s="60"/>
      <c r="P19" s="63" t="s">
        <v>126</v>
      </c>
      <c r="Q19" s="70">
        <v>162</v>
      </c>
      <c r="R19" s="5"/>
    </row>
    <row r="20" spans="2:18" ht="37.5" customHeight="1" thickBot="1" x14ac:dyDescent="0.3">
      <c r="B20" s="203" t="s">
        <v>176</v>
      </c>
      <c r="C20" s="248"/>
      <c r="D20" s="45">
        <v>150</v>
      </c>
      <c r="E20" s="58">
        <v>1.18</v>
      </c>
      <c r="F20" s="60">
        <v>1.63</v>
      </c>
      <c r="G20" s="60">
        <v>8.7100000000000009</v>
      </c>
      <c r="H20" s="72">
        <v>54.18</v>
      </c>
      <c r="I20" s="60"/>
      <c r="J20" s="72">
        <v>180</v>
      </c>
      <c r="K20" s="60">
        <v>1.42</v>
      </c>
      <c r="L20" s="60">
        <v>1.97</v>
      </c>
      <c r="M20" s="74">
        <v>10.49</v>
      </c>
      <c r="N20" s="72">
        <v>65.34</v>
      </c>
      <c r="O20" s="60"/>
      <c r="P20" s="63">
        <v>80</v>
      </c>
      <c r="Q20" s="70">
        <v>136</v>
      </c>
      <c r="R20" s="5"/>
    </row>
    <row r="21" spans="2:18" ht="32.25" customHeight="1" thickBot="1" x14ac:dyDescent="0.3">
      <c r="B21" s="203" t="s">
        <v>29</v>
      </c>
      <c r="C21" s="249"/>
      <c r="D21" s="57">
        <v>50</v>
      </c>
      <c r="E21" s="58">
        <v>7.45</v>
      </c>
      <c r="F21" s="60">
        <v>5.5</v>
      </c>
      <c r="G21" s="60">
        <v>7.28</v>
      </c>
      <c r="H21" s="72">
        <v>108.13</v>
      </c>
      <c r="I21" s="60"/>
      <c r="J21" s="72">
        <v>70</v>
      </c>
      <c r="K21" s="60">
        <v>10.44</v>
      </c>
      <c r="L21" s="60">
        <v>7.7</v>
      </c>
      <c r="M21" s="75">
        <v>10.19</v>
      </c>
      <c r="N21" s="72">
        <v>151.38</v>
      </c>
      <c r="O21" s="60"/>
      <c r="P21" s="63" t="s">
        <v>57</v>
      </c>
      <c r="Q21" s="70">
        <v>105</v>
      </c>
      <c r="R21" s="5"/>
    </row>
    <row r="22" spans="2:18" ht="31.5" customHeight="1" thickBot="1" x14ac:dyDescent="0.3">
      <c r="B22" s="203" t="s">
        <v>140</v>
      </c>
      <c r="C22" s="234"/>
      <c r="D22" s="57">
        <v>115</v>
      </c>
      <c r="E22" s="58">
        <v>2.2599999999999998</v>
      </c>
      <c r="F22" s="60">
        <v>4.3600000000000003</v>
      </c>
      <c r="G22" s="60">
        <v>6.73</v>
      </c>
      <c r="H22" s="72">
        <v>118.8</v>
      </c>
      <c r="I22" s="60"/>
      <c r="J22" s="72">
        <v>135</v>
      </c>
      <c r="K22" s="60">
        <v>2.64</v>
      </c>
      <c r="L22" s="60">
        <v>3.61</v>
      </c>
      <c r="M22" s="75">
        <v>20.87</v>
      </c>
      <c r="N22" s="72">
        <v>126.53</v>
      </c>
      <c r="O22" s="60"/>
      <c r="P22" s="63">
        <v>125</v>
      </c>
      <c r="Q22" s="70" t="s">
        <v>141</v>
      </c>
      <c r="R22" s="5"/>
    </row>
    <row r="23" spans="2:18" ht="31.5" customHeight="1" thickBot="1" x14ac:dyDescent="0.3">
      <c r="B23" s="203" t="s">
        <v>83</v>
      </c>
      <c r="C23" s="234"/>
      <c r="D23" s="57">
        <v>150</v>
      </c>
      <c r="E23" s="58">
        <v>0.33</v>
      </c>
      <c r="F23" s="60">
        <v>0.02</v>
      </c>
      <c r="G23" s="60">
        <v>20.82</v>
      </c>
      <c r="H23" s="72">
        <v>85</v>
      </c>
      <c r="I23" s="60"/>
      <c r="J23" s="72">
        <v>180</v>
      </c>
      <c r="K23" s="60">
        <v>0.4</v>
      </c>
      <c r="L23" s="60">
        <v>0.02</v>
      </c>
      <c r="M23" s="75">
        <v>24.99</v>
      </c>
      <c r="N23" s="72">
        <v>101.7</v>
      </c>
      <c r="O23" s="60"/>
      <c r="P23" s="63">
        <v>376</v>
      </c>
      <c r="Q23" s="70">
        <v>97</v>
      </c>
      <c r="R23" s="5"/>
    </row>
    <row r="24" spans="2:18" ht="23.25" customHeight="1" thickBot="1" x14ac:dyDescent="0.3">
      <c r="B24" s="250" t="s">
        <v>16</v>
      </c>
      <c r="C24" s="251"/>
      <c r="D24" s="76">
        <v>40</v>
      </c>
      <c r="E24" s="77">
        <v>2.64</v>
      </c>
      <c r="F24" s="59">
        <v>0.48</v>
      </c>
      <c r="G24" s="59">
        <v>13.36</v>
      </c>
      <c r="H24" s="78">
        <v>69.599999999999994</v>
      </c>
      <c r="I24" s="59"/>
      <c r="J24" s="78">
        <v>50</v>
      </c>
      <c r="K24" s="59">
        <v>3.3</v>
      </c>
      <c r="L24" s="59">
        <v>0.6</v>
      </c>
      <c r="M24" s="90">
        <v>16.7</v>
      </c>
      <c r="N24" s="78">
        <v>87</v>
      </c>
      <c r="O24" s="59"/>
      <c r="P24" s="80"/>
      <c r="Q24" s="87"/>
      <c r="R24" s="5"/>
    </row>
    <row r="25" spans="2:18" s="10" customFormat="1" ht="24" customHeight="1" thickBot="1" x14ac:dyDescent="0.25">
      <c r="B25" s="190"/>
      <c r="C25" s="244"/>
      <c r="D25" s="33">
        <f>SUM(D19:D24)</f>
        <v>535</v>
      </c>
      <c r="E25" s="33">
        <f>SUM(E19:E24)</f>
        <v>14.22</v>
      </c>
      <c r="F25" s="33">
        <f>SUM(F19:F24)</f>
        <v>14.09</v>
      </c>
      <c r="G25" s="86">
        <f>SUM(G19:G24)</f>
        <v>59.120000000000005</v>
      </c>
      <c r="H25" s="33">
        <f>SUM(H19:H24)</f>
        <v>464.80999999999995</v>
      </c>
      <c r="I25" s="33"/>
      <c r="J25" s="86">
        <f>SUM(J19:J24)</f>
        <v>665</v>
      </c>
      <c r="K25" s="33">
        <f>SUM(K19:K24)</f>
        <v>18.8</v>
      </c>
      <c r="L25" s="86">
        <f>SUM(L19:L24)</f>
        <v>17.400000000000002</v>
      </c>
      <c r="M25" s="33">
        <f>SUM(M19:M24)</f>
        <v>86.94</v>
      </c>
      <c r="N25" s="33">
        <f>SUM(N19:N24)</f>
        <v>580.45000000000005</v>
      </c>
      <c r="O25" s="86"/>
      <c r="P25" s="51"/>
      <c r="Q25" s="51"/>
      <c r="R25" s="11"/>
    </row>
    <row r="26" spans="2:18" ht="19.5" thickBot="1" x14ac:dyDescent="0.3">
      <c r="B26" s="252" t="s">
        <v>115</v>
      </c>
      <c r="C26" s="253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5"/>
      <c r="R26" s="4"/>
    </row>
    <row r="27" spans="2:18" ht="36" customHeight="1" thickBot="1" x14ac:dyDescent="0.3">
      <c r="B27" s="256" t="s">
        <v>53</v>
      </c>
      <c r="C27" s="257"/>
      <c r="D27" s="29">
        <v>180</v>
      </c>
      <c r="E27" s="29">
        <v>0.06</v>
      </c>
      <c r="F27" s="29">
        <v>0.02</v>
      </c>
      <c r="G27" s="29">
        <v>9.99</v>
      </c>
      <c r="H27" s="29">
        <v>40</v>
      </c>
      <c r="I27" s="29"/>
      <c r="J27" s="29">
        <v>200</v>
      </c>
      <c r="K27" s="29">
        <v>0.06</v>
      </c>
      <c r="L27" s="29">
        <v>0.02</v>
      </c>
      <c r="M27" s="29">
        <v>11.1</v>
      </c>
      <c r="N27" s="29">
        <v>44</v>
      </c>
      <c r="O27" s="29"/>
      <c r="P27" s="84">
        <v>392</v>
      </c>
      <c r="Q27" s="84">
        <v>108</v>
      </c>
      <c r="R27" s="5"/>
    </row>
    <row r="28" spans="2:18" ht="30" customHeight="1" thickBot="1" x14ac:dyDescent="0.3">
      <c r="B28" s="196" t="s">
        <v>82</v>
      </c>
      <c r="C28" s="197"/>
      <c r="D28" s="45">
        <v>20</v>
      </c>
      <c r="E28" s="46">
        <v>1.58</v>
      </c>
      <c r="F28" s="45">
        <v>0.2</v>
      </c>
      <c r="G28" s="45">
        <v>9.66</v>
      </c>
      <c r="H28" s="45">
        <v>34.369999999999997</v>
      </c>
      <c r="I28" s="45"/>
      <c r="J28" s="45">
        <v>20</v>
      </c>
      <c r="K28" s="45">
        <v>1.58</v>
      </c>
      <c r="L28" s="45">
        <v>0.2</v>
      </c>
      <c r="M28" s="45">
        <v>9.6</v>
      </c>
      <c r="N28" s="45">
        <v>34.369999999999997</v>
      </c>
      <c r="O28" s="45"/>
      <c r="P28" s="47"/>
      <c r="Q28" s="47"/>
      <c r="R28" s="5"/>
    </row>
    <row r="29" spans="2:18" ht="30" customHeight="1" thickBot="1" x14ac:dyDescent="0.3">
      <c r="B29" s="196" t="s">
        <v>130</v>
      </c>
      <c r="C29" s="244"/>
      <c r="D29" s="141"/>
      <c r="E29" s="46"/>
      <c r="F29" s="45"/>
      <c r="G29" s="122"/>
      <c r="H29" s="45"/>
      <c r="I29" s="122"/>
      <c r="J29" s="45">
        <v>30</v>
      </c>
      <c r="K29" s="122">
        <v>0.45</v>
      </c>
      <c r="L29" s="45">
        <v>0.15</v>
      </c>
      <c r="M29" s="45">
        <v>6.3</v>
      </c>
      <c r="N29" s="45">
        <v>28.5</v>
      </c>
      <c r="O29" s="45"/>
      <c r="P29" s="47">
        <v>399</v>
      </c>
      <c r="Q29" s="47">
        <v>12</v>
      </c>
      <c r="R29" s="5"/>
    </row>
    <row r="30" spans="2:18" s="10" customFormat="1" ht="24" customHeight="1" thickBot="1" x14ac:dyDescent="0.25">
      <c r="B30" s="190"/>
      <c r="C30" s="197"/>
      <c r="D30" s="49">
        <f>SUM(D27:D29)</f>
        <v>200</v>
      </c>
      <c r="E30" s="33">
        <f>SUM(E27:E29)</f>
        <v>1.6400000000000001</v>
      </c>
      <c r="F30" s="33">
        <f>SUM(F27:F29)</f>
        <v>0.22</v>
      </c>
      <c r="G30" s="50">
        <f>SUM(G27:G29)</f>
        <v>19.649999999999999</v>
      </c>
      <c r="H30" s="33">
        <f>SUM(H27:H29)</f>
        <v>74.37</v>
      </c>
      <c r="I30" s="50"/>
      <c r="J30" s="33">
        <f>SUM(J27:J29)</f>
        <v>250</v>
      </c>
      <c r="K30" s="50">
        <f>SUM(K27:K29)</f>
        <v>2.0900000000000003</v>
      </c>
      <c r="L30" s="33">
        <f>SUM(L27:L29)</f>
        <v>0.37</v>
      </c>
      <c r="M30" s="33">
        <f>SUM(M27:M29)</f>
        <v>27</v>
      </c>
      <c r="N30" s="33">
        <f>SUM(N27:N29)</f>
        <v>106.87</v>
      </c>
      <c r="O30" s="33"/>
      <c r="P30" s="51"/>
      <c r="Q30" s="51"/>
      <c r="R30" s="11"/>
    </row>
    <row r="31" spans="2:18" ht="19.5" thickBot="1" x14ac:dyDescent="0.3">
      <c r="B31" s="258" t="s">
        <v>66</v>
      </c>
      <c r="C31" s="259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91"/>
      <c r="Q31" s="47"/>
      <c r="R31" s="4"/>
    </row>
    <row r="32" spans="2:18" ht="36" customHeight="1" thickBot="1" x14ac:dyDescent="0.3">
      <c r="B32" s="260" t="s">
        <v>80</v>
      </c>
      <c r="C32" s="261"/>
      <c r="D32" s="29">
        <v>175</v>
      </c>
      <c r="E32" s="30">
        <v>6.72</v>
      </c>
      <c r="F32" s="29">
        <v>1.8</v>
      </c>
      <c r="G32" s="29">
        <v>36.33</v>
      </c>
      <c r="H32" s="29">
        <v>180.95</v>
      </c>
      <c r="I32" s="29"/>
      <c r="J32" s="29">
        <v>175</v>
      </c>
      <c r="K32" s="29">
        <v>6.72</v>
      </c>
      <c r="L32" s="29">
        <v>1.8</v>
      </c>
      <c r="M32" s="29">
        <v>36.33</v>
      </c>
      <c r="N32" s="29">
        <v>180.95</v>
      </c>
      <c r="O32" s="29"/>
      <c r="P32" s="84">
        <v>204</v>
      </c>
      <c r="Q32" s="47">
        <v>134</v>
      </c>
      <c r="R32" s="2"/>
    </row>
    <row r="33" spans="2:18" ht="26.25" customHeight="1" thickBot="1" x14ac:dyDescent="0.3">
      <c r="B33" s="196" t="s">
        <v>53</v>
      </c>
      <c r="C33" s="197"/>
      <c r="D33" s="45">
        <v>180</v>
      </c>
      <c r="E33" s="46">
        <v>0.06</v>
      </c>
      <c r="F33" s="45">
        <v>0.02</v>
      </c>
      <c r="G33" s="45">
        <v>9.99</v>
      </c>
      <c r="H33" s="45">
        <v>40</v>
      </c>
      <c r="I33" s="45"/>
      <c r="J33" s="45">
        <v>200</v>
      </c>
      <c r="K33" s="45">
        <v>0.06</v>
      </c>
      <c r="L33" s="45">
        <v>0.02</v>
      </c>
      <c r="M33" s="45">
        <v>11.1</v>
      </c>
      <c r="N33" s="45">
        <v>44</v>
      </c>
      <c r="O33" s="45"/>
      <c r="P33" s="47">
        <v>392</v>
      </c>
      <c r="Q33" s="70">
        <v>108</v>
      </c>
      <c r="R33" s="2"/>
    </row>
    <row r="34" spans="2:18" ht="29.25" customHeight="1" thickBot="1" x14ac:dyDescent="0.3">
      <c r="B34" s="194" t="s">
        <v>31</v>
      </c>
      <c r="C34" s="195"/>
      <c r="D34" s="45">
        <v>40</v>
      </c>
      <c r="E34" s="77">
        <v>1.81</v>
      </c>
      <c r="F34" s="45">
        <v>2.85</v>
      </c>
      <c r="G34" s="45">
        <v>20.04</v>
      </c>
      <c r="H34" s="88">
        <v>113</v>
      </c>
      <c r="I34" s="45"/>
      <c r="J34" s="88">
        <v>50</v>
      </c>
      <c r="K34" s="45">
        <v>2.2599999999999998</v>
      </c>
      <c r="L34" s="45">
        <v>3.57</v>
      </c>
      <c r="M34" s="79">
        <v>25.05</v>
      </c>
      <c r="N34" s="78">
        <v>141.81</v>
      </c>
      <c r="O34" s="60"/>
      <c r="P34" s="80">
        <v>2</v>
      </c>
      <c r="Q34" s="87">
        <v>166</v>
      </c>
      <c r="R34" s="2"/>
    </row>
    <row r="35" spans="2:18" s="10" customFormat="1" ht="21" customHeight="1" thickBot="1" x14ac:dyDescent="0.25">
      <c r="B35" s="31"/>
      <c r="C35" s="32"/>
      <c r="D35" s="33">
        <f>SUM(D32:D34)</f>
        <v>395</v>
      </c>
      <c r="E35" s="34">
        <f>SUM(E32:E34)</f>
        <v>8.59</v>
      </c>
      <c r="F35" s="33">
        <f>SUM(F32:F34)</f>
        <v>4.67</v>
      </c>
      <c r="G35" s="33">
        <f>SUM(G32:G34)</f>
        <v>66.36</v>
      </c>
      <c r="H35" s="33">
        <f>SUM(H32:H34)</f>
        <v>333.95</v>
      </c>
      <c r="I35" s="33"/>
      <c r="J35" s="33">
        <f>SUM(J32:J34)</f>
        <v>425</v>
      </c>
      <c r="K35" s="33">
        <f>SUM(K32:K34)</f>
        <v>9.0399999999999991</v>
      </c>
      <c r="L35" s="33">
        <f>SUM(L32:L34)</f>
        <v>5.39</v>
      </c>
      <c r="M35" s="33">
        <f>SUM(M32:M34)</f>
        <v>72.48</v>
      </c>
      <c r="N35" s="33">
        <f>SUM(N32:N34)</f>
        <v>366.76</v>
      </c>
      <c r="O35" s="33"/>
      <c r="P35" s="51"/>
      <c r="Q35" s="51"/>
      <c r="R35" s="12"/>
    </row>
    <row r="36" spans="2:18" s="17" customFormat="1" ht="26.25" customHeight="1" thickBot="1" x14ac:dyDescent="0.35">
      <c r="B36" s="188" t="s">
        <v>114</v>
      </c>
      <c r="C36" s="189"/>
      <c r="D36" s="14">
        <f>D14+D17+D25+D30+D35</f>
        <v>1575</v>
      </c>
      <c r="E36" s="20">
        <f>E14+E17+E25+E30+E35</f>
        <v>32.739999999999995</v>
      </c>
      <c r="F36" s="14">
        <f>F14+F17+F25+F30+F35</f>
        <v>25.5</v>
      </c>
      <c r="G36" s="14">
        <f>G14+G17+G25+G30+G35</f>
        <v>209.51999999999998</v>
      </c>
      <c r="H36" s="14">
        <f>H14+H17+H25+H30+H35</f>
        <v>1196.8699999999999</v>
      </c>
      <c r="I36" s="14"/>
      <c r="J36" s="14">
        <f>J14+J17+J25+J30+J35</f>
        <v>1845</v>
      </c>
      <c r="K36" s="14">
        <f>K14+K17+K25+K30+K35</f>
        <v>39.120000000000005</v>
      </c>
      <c r="L36" s="14">
        <f>L14+L17+L25+L30+L35</f>
        <v>30.830000000000002</v>
      </c>
      <c r="M36" s="14">
        <f>M14+M17+M25+M30+M35</f>
        <v>258.02000000000004</v>
      </c>
      <c r="N36" s="14">
        <f>N14+N17+N25+N30+N35</f>
        <v>1420.59</v>
      </c>
      <c r="O36" s="14"/>
      <c r="P36" s="15"/>
      <c r="Q36" s="15"/>
      <c r="R36" s="16"/>
    </row>
  </sheetData>
  <mergeCells count="38">
    <mergeCell ref="B29:C29"/>
    <mergeCell ref="D15:Q15"/>
    <mergeCell ref="B33:C33"/>
    <mergeCell ref="B34:C34"/>
    <mergeCell ref="B36:C36"/>
    <mergeCell ref="B17:C17"/>
    <mergeCell ref="B20:C20"/>
    <mergeCell ref="B28:C28"/>
    <mergeCell ref="B30:C30"/>
    <mergeCell ref="B31:C31"/>
    <mergeCell ref="B21:C21"/>
    <mergeCell ref="B22:C22"/>
    <mergeCell ref="B23:C23"/>
    <mergeCell ref="B24:C24"/>
    <mergeCell ref="B27:C27"/>
    <mergeCell ref="B32:C32"/>
    <mergeCell ref="B26:Q26"/>
    <mergeCell ref="B19:C19"/>
    <mergeCell ref="B25:C25"/>
    <mergeCell ref="B11:C11"/>
    <mergeCell ref="B12:C12"/>
    <mergeCell ref="B13:C13"/>
    <mergeCell ref="B15:C15"/>
    <mergeCell ref="B18:C18"/>
    <mergeCell ref="Q7:Q9"/>
    <mergeCell ref="E8:G8"/>
    <mergeCell ref="K8:M8"/>
    <mergeCell ref="B7:B9"/>
    <mergeCell ref="C7:C9"/>
    <mergeCell ref="D7:D9"/>
    <mergeCell ref="E7:G7"/>
    <mergeCell ref="H7:H9"/>
    <mergeCell ref="I7:I9"/>
    <mergeCell ref="P7:P9"/>
    <mergeCell ref="J7:J9"/>
    <mergeCell ref="K7:M7"/>
    <mergeCell ref="N7:N9"/>
    <mergeCell ref="O7:O9"/>
  </mergeCells>
  <printOptions horizontalCentered="1"/>
  <pageMargins left="0.19685039370078741" right="0.19685039370078741" top="0.39370078740157483" bottom="0.19685039370078741" header="0" footer="0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6"/>
  <sheetViews>
    <sheetView topLeftCell="B4" zoomScale="80" zoomScaleNormal="80" workbookViewId="0">
      <selection activeCell="B31" sqref="B31:Q31"/>
    </sheetView>
  </sheetViews>
  <sheetFormatPr defaultRowHeight="15" x14ac:dyDescent="0.25"/>
  <cols>
    <col min="1" max="1" width="0.85546875" style="6" customWidth="1"/>
    <col min="2" max="2" width="18.140625" style="6" customWidth="1"/>
    <col min="3" max="3" width="22.5703125" style="6" customWidth="1"/>
    <col min="4" max="4" width="11.42578125" style="6" bestFit="1" customWidth="1"/>
    <col min="5" max="7" width="9.28515625" style="6" bestFit="1" customWidth="1"/>
    <col min="8" max="8" width="21.85546875" style="6" customWidth="1"/>
    <col min="9" max="9" width="12.7109375" style="6" customWidth="1"/>
    <col min="10" max="10" width="10.5703125" style="6" bestFit="1" customWidth="1"/>
    <col min="11" max="13" width="9.28515625" style="6" bestFit="1" customWidth="1"/>
    <col min="14" max="14" width="22.5703125" style="6" customWidth="1"/>
    <col min="15" max="15" width="12.85546875" style="6" customWidth="1"/>
    <col min="16" max="16" width="15.4257812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112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113</v>
      </c>
      <c r="P3" s="7"/>
      <c r="Q3" s="7"/>
    </row>
    <row r="4" spans="2:18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166</v>
      </c>
      <c r="P4" s="7"/>
      <c r="Q4" s="7"/>
    </row>
    <row r="5" spans="2:18" ht="18.75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167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60</v>
      </c>
      <c r="P6" s="7"/>
      <c r="Q6" s="7"/>
    </row>
    <row r="7" spans="2:18" s="9" customFormat="1" ht="33.75" customHeight="1" x14ac:dyDescent="0.25">
      <c r="B7" s="227" t="s">
        <v>0</v>
      </c>
      <c r="C7" s="213" t="s">
        <v>1</v>
      </c>
      <c r="D7" s="185" t="s">
        <v>2</v>
      </c>
      <c r="E7" s="211" t="s">
        <v>3</v>
      </c>
      <c r="F7" s="211"/>
      <c r="G7" s="213"/>
      <c r="H7" s="207" t="s">
        <v>5</v>
      </c>
      <c r="I7" s="232" t="s">
        <v>6</v>
      </c>
      <c r="J7" s="207" t="s">
        <v>2</v>
      </c>
      <c r="K7" s="210" t="s">
        <v>3</v>
      </c>
      <c r="L7" s="211"/>
      <c r="M7" s="212"/>
      <c r="N7" s="213" t="s">
        <v>5</v>
      </c>
      <c r="O7" s="232" t="s">
        <v>6</v>
      </c>
      <c r="P7" s="185" t="s">
        <v>117</v>
      </c>
      <c r="Q7" s="227" t="s">
        <v>8</v>
      </c>
      <c r="R7" s="3"/>
    </row>
    <row r="8" spans="2:18" s="9" customFormat="1" ht="32.25" customHeight="1" thickBot="1" x14ac:dyDescent="0.3">
      <c r="B8" s="228"/>
      <c r="C8" s="214"/>
      <c r="D8" s="230"/>
      <c r="E8" s="223" t="s">
        <v>4</v>
      </c>
      <c r="F8" s="223"/>
      <c r="G8" s="224"/>
      <c r="H8" s="208"/>
      <c r="I8" s="233"/>
      <c r="J8" s="208"/>
      <c r="K8" s="225" t="s">
        <v>7</v>
      </c>
      <c r="L8" s="226"/>
      <c r="M8" s="222"/>
      <c r="N8" s="214"/>
      <c r="O8" s="233"/>
      <c r="P8" s="186"/>
      <c r="Q8" s="228"/>
      <c r="R8" s="3"/>
    </row>
    <row r="9" spans="2:18" s="9" customFormat="1" ht="19.5" thickBot="1" x14ac:dyDescent="0.3">
      <c r="B9" s="229"/>
      <c r="C9" s="224"/>
      <c r="D9" s="231"/>
      <c r="E9" s="38" t="s">
        <v>9</v>
      </c>
      <c r="F9" s="37" t="s">
        <v>10</v>
      </c>
      <c r="G9" s="37" t="s">
        <v>11</v>
      </c>
      <c r="H9" s="209"/>
      <c r="I9" s="215"/>
      <c r="J9" s="209"/>
      <c r="K9" s="37" t="s">
        <v>9</v>
      </c>
      <c r="L9" s="37" t="s">
        <v>10</v>
      </c>
      <c r="M9" s="39" t="s">
        <v>11</v>
      </c>
      <c r="N9" s="215"/>
      <c r="O9" s="215"/>
      <c r="P9" s="187"/>
      <c r="Q9" s="229"/>
      <c r="R9" s="3"/>
    </row>
    <row r="10" spans="2:18" ht="19.5" thickBot="1" x14ac:dyDescent="0.3">
      <c r="B10" s="40" t="s">
        <v>129</v>
      </c>
      <c r="C10" s="41"/>
      <c r="D10" s="42"/>
      <c r="E10" s="41"/>
      <c r="F10" s="41"/>
      <c r="G10" s="41"/>
      <c r="H10" s="41"/>
      <c r="I10" s="41"/>
      <c r="J10" s="41"/>
      <c r="K10" s="41"/>
      <c r="L10" s="41"/>
      <c r="M10" s="43"/>
      <c r="N10" s="41"/>
      <c r="O10" s="41"/>
      <c r="P10" s="42"/>
      <c r="Q10" s="44"/>
      <c r="R10" s="4"/>
    </row>
    <row r="11" spans="2:18" ht="33.75" customHeight="1" thickBot="1" x14ac:dyDescent="0.3">
      <c r="B11" s="196" t="s">
        <v>133</v>
      </c>
      <c r="C11" s="197"/>
      <c r="D11" s="45">
        <v>135</v>
      </c>
      <c r="E11" s="46">
        <v>3.58</v>
      </c>
      <c r="F11" s="45">
        <v>2.79</v>
      </c>
      <c r="G11" s="45">
        <v>21.98</v>
      </c>
      <c r="H11" s="45">
        <v>127.09</v>
      </c>
      <c r="I11" s="45"/>
      <c r="J11" s="45">
        <v>185</v>
      </c>
      <c r="K11" s="45">
        <v>4.9000000000000004</v>
      </c>
      <c r="L11" s="45">
        <v>3.81</v>
      </c>
      <c r="M11" s="45">
        <v>30.12</v>
      </c>
      <c r="N11" s="45">
        <v>174.17</v>
      </c>
      <c r="O11" s="45"/>
      <c r="P11" s="47">
        <v>168</v>
      </c>
      <c r="Q11" s="47">
        <v>109</v>
      </c>
      <c r="R11" s="5"/>
    </row>
    <row r="12" spans="2:18" ht="24.75" customHeight="1" thickBot="1" x14ac:dyDescent="0.3">
      <c r="B12" s="106" t="s">
        <v>21</v>
      </c>
      <c r="C12" s="106"/>
      <c r="D12" s="45">
        <v>35</v>
      </c>
      <c r="E12" s="46">
        <v>2.14</v>
      </c>
      <c r="F12" s="45">
        <v>6.6</v>
      </c>
      <c r="G12" s="45">
        <v>12.79</v>
      </c>
      <c r="H12" s="45">
        <v>119</v>
      </c>
      <c r="I12" s="45"/>
      <c r="J12" s="45">
        <v>35</v>
      </c>
      <c r="K12" s="45">
        <v>2.14</v>
      </c>
      <c r="L12" s="45">
        <v>6.6</v>
      </c>
      <c r="M12" s="45">
        <v>12.79</v>
      </c>
      <c r="N12" s="45">
        <v>119</v>
      </c>
      <c r="O12" s="45"/>
      <c r="P12" s="47">
        <v>1</v>
      </c>
      <c r="Q12" s="47">
        <v>15</v>
      </c>
      <c r="R12" s="5"/>
    </row>
    <row r="13" spans="2:18" ht="21" customHeight="1" thickBot="1" x14ac:dyDescent="0.3">
      <c r="B13" s="196" t="s">
        <v>18</v>
      </c>
      <c r="C13" s="197"/>
      <c r="D13" s="45">
        <v>180</v>
      </c>
      <c r="E13" s="46">
        <v>3.67</v>
      </c>
      <c r="F13" s="45">
        <v>3.19</v>
      </c>
      <c r="G13" s="45">
        <v>15.82</v>
      </c>
      <c r="H13" s="45">
        <v>107</v>
      </c>
      <c r="I13" s="45"/>
      <c r="J13" s="45">
        <v>180</v>
      </c>
      <c r="K13" s="45">
        <v>3.67</v>
      </c>
      <c r="L13" s="45">
        <v>3.19</v>
      </c>
      <c r="M13" s="45">
        <v>15.82</v>
      </c>
      <c r="N13" s="45">
        <v>107</v>
      </c>
      <c r="O13" s="45"/>
      <c r="P13" s="47">
        <v>397</v>
      </c>
      <c r="Q13" s="47">
        <v>158</v>
      </c>
      <c r="R13" s="5"/>
    </row>
    <row r="14" spans="2:18" ht="19.5" thickBot="1" x14ac:dyDescent="0.3">
      <c r="B14" s="31"/>
      <c r="C14" s="48"/>
      <c r="D14" s="33">
        <f t="shared" ref="D14:N14" si="0">SUM(D11:D13)</f>
        <v>350</v>
      </c>
      <c r="E14" s="33">
        <f t="shared" si="0"/>
        <v>9.39</v>
      </c>
      <c r="F14" s="50">
        <f t="shared" si="0"/>
        <v>12.58</v>
      </c>
      <c r="G14" s="33">
        <f t="shared" si="0"/>
        <v>50.589999999999996</v>
      </c>
      <c r="H14" s="50">
        <f t="shared" si="0"/>
        <v>353.09000000000003</v>
      </c>
      <c r="I14" s="33"/>
      <c r="J14" s="33">
        <f t="shared" si="0"/>
        <v>400</v>
      </c>
      <c r="K14" s="33">
        <f t="shared" si="0"/>
        <v>10.71</v>
      </c>
      <c r="L14" s="50">
        <f t="shared" si="0"/>
        <v>13.6</v>
      </c>
      <c r="M14" s="33">
        <f t="shared" si="0"/>
        <v>58.73</v>
      </c>
      <c r="N14" s="50">
        <f t="shared" si="0"/>
        <v>400.16999999999996</v>
      </c>
      <c r="O14" s="33"/>
      <c r="P14" s="53"/>
      <c r="Q14" s="52"/>
      <c r="R14" s="5"/>
    </row>
    <row r="15" spans="2:18" ht="19.5" thickBot="1" x14ac:dyDescent="0.3">
      <c r="B15" s="240" t="s">
        <v>13</v>
      </c>
      <c r="C15" s="241"/>
      <c r="D15" s="242"/>
      <c r="E15" s="241"/>
      <c r="F15" s="50"/>
      <c r="G15" s="50"/>
      <c r="H15" s="50"/>
      <c r="I15" s="178"/>
      <c r="J15" s="50"/>
      <c r="K15" s="50"/>
      <c r="L15" s="50"/>
      <c r="M15" s="50"/>
      <c r="N15" s="50"/>
      <c r="O15" s="50"/>
      <c r="P15" s="268"/>
      <c r="Q15" s="244"/>
      <c r="R15" s="4"/>
    </row>
    <row r="16" spans="2:18" ht="21.75" customHeight="1" thickBot="1" x14ac:dyDescent="0.3">
      <c r="B16" s="55" t="s">
        <v>98</v>
      </c>
      <c r="C16" s="56"/>
      <c r="D16" s="76">
        <v>100</v>
      </c>
      <c r="E16" s="58">
        <v>0.53</v>
      </c>
      <c r="F16" s="59">
        <v>0.2</v>
      </c>
      <c r="G16" s="60">
        <v>16.3</v>
      </c>
      <c r="H16" s="61">
        <v>68</v>
      </c>
      <c r="I16" s="60"/>
      <c r="J16" s="61">
        <v>100</v>
      </c>
      <c r="K16" s="60">
        <v>0.53</v>
      </c>
      <c r="L16" s="59">
        <v>0.2</v>
      </c>
      <c r="M16" s="45">
        <v>16.3</v>
      </c>
      <c r="N16" s="62">
        <v>68</v>
      </c>
      <c r="O16" s="59"/>
      <c r="P16" s="63">
        <v>399</v>
      </c>
      <c r="Q16" s="64">
        <v>12</v>
      </c>
      <c r="R16" s="4"/>
    </row>
    <row r="17" spans="2:18" ht="21.75" customHeight="1" thickBot="1" x14ac:dyDescent="0.3">
      <c r="B17" s="97"/>
      <c r="C17" s="107"/>
      <c r="D17" s="33">
        <f>SUM(D16)</f>
        <v>100</v>
      </c>
      <c r="E17" s="66">
        <f>SUM(E16)</f>
        <v>0.53</v>
      </c>
      <c r="F17" s="33">
        <f>SUM(F16)</f>
        <v>0.2</v>
      </c>
      <c r="G17" s="66">
        <f>SUM(G16)</f>
        <v>16.3</v>
      </c>
      <c r="H17" s="33">
        <f>SUM(H16)</f>
        <v>68</v>
      </c>
      <c r="I17" s="66"/>
      <c r="J17" s="33">
        <f>SUM(J16)</f>
        <v>100</v>
      </c>
      <c r="K17" s="66">
        <f>SUM(K16)</f>
        <v>0.53</v>
      </c>
      <c r="L17" s="33">
        <f>SUM(L16)</f>
        <v>0.2</v>
      </c>
      <c r="M17" s="33">
        <f>SUM(M16)</f>
        <v>16.3</v>
      </c>
      <c r="N17" s="66">
        <f>SUM(N16)</f>
        <v>68</v>
      </c>
      <c r="O17" s="45"/>
      <c r="P17" s="108"/>
      <c r="Q17" s="45"/>
      <c r="R17" s="4"/>
    </row>
    <row r="18" spans="2:18" ht="19.5" thickBot="1" x14ac:dyDescent="0.3">
      <c r="B18" s="278" t="s">
        <v>14</v>
      </c>
      <c r="C18" s="279"/>
      <c r="D18" s="271"/>
      <c r="E18" s="280"/>
      <c r="F18" s="137"/>
      <c r="G18" s="68"/>
      <c r="H18" s="137"/>
      <c r="I18" s="68"/>
      <c r="J18" s="137"/>
      <c r="K18" s="41"/>
      <c r="L18" s="137"/>
      <c r="M18" s="43"/>
      <c r="N18" s="68"/>
      <c r="O18" s="137"/>
      <c r="P18" s="266"/>
      <c r="Q18" s="267"/>
      <c r="R18" s="4"/>
    </row>
    <row r="19" spans="2:18" ht="26.25" customHeight="1" thickBot="1" x14ac:dyDescent="0.35">
      <c r="B19" s="281" t="s">
        <v>110</v>
      </c>
      <c r="C19" s="282"/>
      <c r="D19" s="125">
        <v>30</v>
      </c>
      <c r="E19" s="114">
        <v>0.24</v>
      </c>
      <c r="F19" s="125">
        <v>0.03</v>
      </c>
      <c r="G19" s="114">
        <v>0.51</v>
      </c>
      <c r="H19" s="125">
        <v>3.9</v>
      </c>
      <c r="I19" s="35"/>
      <c r="J19" s="125">
        <v>50</v>
      </c>
      <c r="K19" s="125">
        <v>0.4</v>
      </c>
      <c r="L19" s="125">
        <v>0.05</v>
      </c>
      <c r="M19" s="125">
        <v>0.85</v>
      </c>
      <c r="N19" s="114">
        <v>6.5</v>
      </c>
      <c r="O19" s="124"/>
      <c r="P19" s="125" t="s">
        <v>58</v>
      </c>
      <c r="Q19" s="138">
        <v>110</v>
      </c>
      <c r="R19" s="5"/>
    </row>
    <row r="20" spans="2:18" ht="54" customHeight="1" thickBot="1" x14ac:dyDescent="0.3">
      <c r="B20" s="273" t="s">
        <v>121</v>
      </c>
      <c r="C20" s="274"/>
      <c r="D20" s="57">
        <v>150</v>
      </c>
      <c r="E20" s="45">
        <v>3.07</v>
      </c>
      <c r="F20" s="58">
        <v>3.21</v>
      </c>
      <c r="G20" s="45">
        <v>9.68</v>
      </c>
      <c r="H20" s="58">
        <v>79.95</v>
      </c>
      <c r="I20" s="45"/>
      <c r="J20" s="58">
        <v>180</v>
      </c>
      <c r="K20" s="60">
        <v>3.68</v>
      </c>
      <c r="L20" s="60">
        <v>3.85</v>
      </c>
      <c r="M20" s="74">
        <v>11.62</v>
      </c>
      <c r="N20" s="103">
        <v>95.94</v>
      </c>
      <c r="O20" s="115"/>
      <c r="P20" s="104">
        <v>81</v>
      </c>
      <c r="Q20" s="47">
        <v>111</v>
      </c>
      <c r="R20" s="5"/>
    </row>
    <row r="21" spans="2:18" ht="28.5" customHeight="1" thickBot="1" x14ac:dyDescent="0.3">
      <c r="B21" s="203" t="s">
        <v>25</v>
      </c>
      <c r="C21" s="234"/>
      <c r="D21" s="57">
        <v>50</v>
      </c>
      <c r="E21" s="58">
        <v>6.42</v>
      </c>
      <c r="F21" s="60">
        <v>5.18</v>
      </c>
      <c r="G21" s="60">
        <v>1.65</v>
      </c>
      <c r="H21" s="72">
        <v>78.569999999999993</v>
      </c>
      <c r="I21" s="60"/>
      <c r="J21" s="72">
        <v>70</v>
      </c>
      <c r="K21" s="60">
        <v>8.99</v>
      </c>
      <c r="L21" s="60">
        <v>7.24</v>
      </c>
      <c r="M21" s="75">
        <v>2.31</v>
      </c>
      <c r="N21" s="60">
        <v>110</v>
      </c>
      <c r="O21" s="60"/>
      <c r="P21" s="63">
        <v>277</v>
      </c>
      <c r="Q21" s="70">
        <v>112</v>
      </c>
      <c r="R21" s="5"/>
    </row>
    <row r="22" spans="2:18" ht="23.25" customHeight="1" thickBot="1" x14ac:dyDescent="0.3">
      <c r="B22" s="203" t="s">
        <v>27</v>
      </c>
      <c r="C22" s="234"/>
      <c r="D22" s="57">
        <v>110</v>
      </c>
      <c r="E22" s="58">
        <v>2.5499999999999998</v>
      </c>
      <c r="F22" s="60">
        <v>3.94</v>
      </c>
      <c r="G22" s="60">
        <v>26.9</v>
      </c>
      <c r="H22" s="72">
        <v>153.78</v>
      </c>
      <c r="I22" s="60"/>
      <c r="J22" s="72">
        <v>130</v>
      </c>
      <c r="K22" s="60">
        <v>3.16</v>
      </c>
      <c r="L22" s="60">
        <v>4.6500000000000004</v>
      </c>
      <c r="M22" s="75">
        <v>31.79</v>
      </c>
      <c r="N22" s="72">
        <v>181.74</v>
      </c>
      <c r="O22" s="60"/>
      <c r="P22" s="63">
        <v>315</v>
      </c>
      <c r="Q22" s="70">
        <v>113</v>
      </c>
      <c r="R22" s="5"/>
    </row>
    <row r="23" spans="2:18" ht="31.5" customHeight="1" thickBot="1" x14ac:dyDescent="0.3">
      <c r="B23" s="203" t="s">
        <v>100</v>
      </c>
      <c r="C23" s="234"/>
      <c r="D23" s="57">
        <v>150</v>
      </c>
      <c r="E23" s="58">
        <v>0.33</v>
      </c>
      <c r="F23" s="60">
        <v>0.02</v>
      </c>
      <c r="G23" s="60">
        <v>20.82</v>
      </c>
      <c r="H23" s="72">
        <v>85</v>
      </c>
      <c r="I23" s="60"/>
      <c r="J23" s="72">
        <v>180</v>
      </c>
      <c r="K23" s="60">
        <v>0.4</v>
      </c>
      <c r="L23" s="60">
        <v>0.02</v>
      </c>
      <c r="M23" s="75">
        <v>24.99</v>
      </c>
      <c r="N23" s="72">
        <v>101.7</v>
      </c>
      <c r="O23" s="60" t="s">
        <v>15</v>
      </c>
      <c r="P23" s="63">
        <v>376</v>
      </c>
      <c r="Q23" s="70">
        <v>97</v>
      </c>
      <c r="R23" s="5"/>
    </row>
    <row r="24" spans="2:18" ht="27" customHeight="1" thickBot="1" x14ac:dyDescent="0.3">
      <c r="B24" s="236" t="s">
        <v>16</v>
      </c>
      <c r="C24" s="249"/>
      <c r="D24" s="76">
        <v>40</v>
      </c>
      <c r="E24" s="77">
        <v>2.64</v>
      </c>
      <c r="F24" s="59">
        <v>0.48</v>
      </c>
      <c r="G24" s="60">
        <v>13.36</v>
      </c>
      <c r="H24" s="78">
        <v>69.599999999999994</v>
      </c>
      <c r="I24" s="59"/>
      <c r="J24" s="72">
        <v>50</v>
      </c>
      <c r="K24" s="59">
        <v>3.3</v>
      </c>
      <c r="L24" s="60">
        <v>0.6</v>
      </c>
      <c r="M24" s="79">
        <v>16.7</v>
      </c>
      <c r="N24" s="78">
        <v>87</v>
      </c>
      <c r="O24" s="78"/>
      <c r="P24" s="80"/>
      <c r="Q24" s="70"/>
      <c r="R24" s="5"/>
    </row>
    <row r="25" spans="2:18" s="10" customFormat="1" ht="19.5" thickBot="1" x14ac:dyDescent="0.25">
      <c r="B25" s="81"/>
      <c r="C25" s="82"/>
      <c r="D25" s="33">
        <f t="shared" ref="D25:N25" si="1">SUM(D19:D24)</f>
        <v>530</v>
      </c>
      <c r="E25" s="33">
        <f t="shared" si="1"/>
        <v>15.250000000000002</v>
      </c>
      <c r="F25" s="33">
        <f t="shared" si="1"/>
        <v>12.86</v>
      </c>
      <c r="G25" s="66">
        <f t="shared" si="1"/>
        <v>72.919999999999987</v>
      </c>
      <c r="H25" s="33">
        <f t="shared" si="1"/>
        <v>470.80000000000007</v>
      </c>
      <c r="I25" s="33"/>
      <c r="J25" s="68">
        <f t="shared" si="1"/>
        <v>660</v>
      </c>
      <c r="K25" s="33">
        <f t="shared" si="1"/>
        <v>19.93</v>
      </c>
      <c r="L25" s="66">
        <f t="shared" si="1"/>
        <v>16.41</v>
      </c>
      <c r="M25" s="33">
        <f t="shared" si="1"/>
        <v>88.26</v>
      </c>
      <c r="N25" s="33">
        <f t="shared" si="1"/>
        <v>582.88</v>
      </c>
      <c r="O25" s="33"/>
      <c r="P25" s="51"/>
      <c r="Q25" s="83"/>
      <c r="R25" s="11"/>
    </row>
    <row r="26" spans="2:18" ht="19.5" thickBot="1" x14ac:dyDescent="0.3">
      <c r="B26" s="245" t="s">
        <v>84</v>
      </c>
      <c r="C26" s="275"/>
      <c r="D26" s="65"/>
      <c r="E26" s="66"/>
      <c r="F26" s="66"/>
      <c r="G26" s="68"/>
      <c r="H26" s="66"/>
      <c r="I26" s="66"/>
      <c r="J26" s="68"/>
      <c r="K26" s="66"/>
      <c r="L26" s="68"/>
      <c r="M26" s="43"/>
      <c r="N26" s="66"/>
      <c r="O26" s="66"/>
      <c r="P26" s="264"/>
      <c r="Q26" s="265"/>
      <c r="R26" s="4"/>
    </row>
    <row r="27" spans="2:18" ht="30" customHeight="1" thickBot="1" x14ac:dyDescent="0.3">
      <c r="B27" s="276" t="s">
        <v>165</v>
      </c>
      <c r="C27" s="277"/>
      <c r="D27" s="29">
        <v>150</v>
      </c>
      <c r="E27" s="30">
        <v>4.58</v>
      </c>
      <c r="F27" s="29">
        <v>4.08</v>
      </c>
      <c r="G27" s="29">
        <v>7.58</v>
      </c>
      <c r="H27" s="29">
        <v>85</v>
      </c>
      <c r="I27" s="29"/>
      <c r="J27" s="29">
        <v>180</v>
      </c>
      <c r="K27" s="29">
        <v>5.48</v>
      </c>
      <c r="L27" s="29">
        <v>4.88</v>
      </c>
      <c r="M27" s="29">
        <v>9.07</v>
      </c>
      <c r="N27" s="29">
        <v>102</v>
      </c>
      <c r="O27" s="29"/>
      <c r="P27" s="84">
        <v>400</v>
      </c>
      <c r="Q27" s="84">
        <v>99</v>
      </c>
      <c r="R27" s="5"/>
    </row>
    <row r="28" spans="2:18" ht="30" customHeight="1" thickBot="1" x14ac:dyDescent="0.3">
      <c r="B28" s="196" t="s">
        <v>138</v>
      </c>
      <c r="C28" s="197"/>
      <c r="D28" s="45">
        <v>50</v>
      </c>
      <c r="E28" s="46">
        <v>3.64</v>
      </c>
      <c r="F28" s="45">
        <v>6.26</v>
      </c>
      <c r="G28" s="45">
        <v>26.96</v>
      </c>
      <c r="H28" s="45">
        <v>179</v>
      </c>
      <c r="I28" s="45"/>
      <c r="J28" s="45">
        <v>70</v>
      </c>
      <c r="K28" s="45">
        <v>5.0999999999999996</v>
      </c>
      <c r="L28" s="45">
        <v>8.76</v>
      </c>
      <c r="M28" s="45">
        <v>37.74</v>
      </c>
      <c r="N28" s="45">
        <v>251</v>
      </c>
      <c r="O28" s="45"/>
      <c r="P28" s="176">
        <v>469.45299999999997</v>
      </c>
      <c r="Q28" s="45">
        <v>155.61000000000001</v>
      </c>
      <c r="R28" s="5"/>
    </row>
    <row r="29" spans="2:18" s="10" customFormat="1" ht="19.5" thickBot="1" x14ac:dyDescent="0.25">
      <c r="B29" s="190"/>
      <c r="C29" s="197"/>
      <c r="D29" s="33">
        <f>SUM(D27:D28)</f>
        <v>200</v>
      </c>
      <c r="E29" s="33">
        <f>SUM(E27:E28)</f>
        <v>8.2200000000000006</v>
      </c>
      <c r="F29" s="34">
        <f>SUM(F27:F28)</f>
        <v>10.34</v>
      </c>
      <c r="G29" s="33">
        <f>SUM(G27:G28)</f>
        <v>34.54</v>
      </c>
      <c r="H29" s="41">
        <f>SUM(H27:H28)</f>
        <v>264</v>
      </c>
      <c r="I29" s="33"/>
      <c r="J29" s="41">
        <f>SUM(J27:J28)</f>
        <v>250</v>
      </c>
      <c r="K29" s="33">
        <f>SUM(K27:K28)</f>
        <v>10.58</v>
      </c>
      <c r="L29" s="43">
        <f>SUM(L27:L28)</f>
        <v>13.64</v>
      </c>
      <c r="M29" s="33">
        <f>SUM(M27:M28)</f>
        <v>46.81</v>
      </c>
      <c r="N29" s="33">
        <f>SUM(N27:N28)</f>
        <v>353</v>
      </c>
      <c r="O29" s="33"/>
      <c r="P29" s="51"/>
      <c r="Q29" s="51"/>
      <c r="R29" s="11"/>
    </row>
    <row r="30" spans="2:18" ht="19.5" thickBot="1" x14ac:dyDescent="0.3">
      <c r="B30" s="269" t="s">
        <v>66</v>
      </c>
      <c r="C30" s="270"/>
      <c r="D30" s="271"/>
      <c r="E30" s="272"/>
      <c r="F30" s="272"/>
      <c r="G30" s="272"/>
      <c r="H30" s="41"/>
      <c r="I30" s="43"/>
      <c r="J30" s="41"/>
      <c r="K30" s="43"/>
      <c r="L30" s="41"/>
      <c r="M30" s="43"/>
      <c r="N30" s="43"/>
      <c r="O30" s="43"/>
      <c r="P30" s="262"/>
      <c r="Q30" s="263"/>
      <c r="R30" s="4"/>
    </row>
    <row r="31" spans="2:18" ht="19.5" thickBot="1" x14ac:dyDescent="0.3">
      <c r="B31" s="203" t="s">
        <v>164</v>
      </c>
      <c r="C31" s="247"/>
      <c r="D31" s="45">
        <v>155</v>
      </c>
      <c r="E31" s="101">
        <v>5.63</v>
      </c>
      <c r="F31" s="115">
        <v>10.210000000000001</v>
      </c>
      <c r="G31" s="102">
        <v>30.85</v>
      </c>
      <c r="H31" s="109">
        <v>238</v>
      </c>
      <c r="I31" s="103"/>
      <c r="J31" s="115">
        <v>185</v>
      </c>
      <c r="K31" s="115">
        <v>6.72</v>
      </c>
      <c r="L31" s="115">
        <v>12.19</v>
      </c>
      <c r="M31" s="45">
        <v>36.82</v>
      </c>
      <c r="N31" s="115">
        <v>285</v>
      </c>
      <c r="O31" s="115"/>
      <c r="P31" s="104">
        <v>153</v>
      </c>
      <c r="Q31" s="47">
        <v>175</v>
      </c>
      <c r="R31" s="4"/>
    </row>
    <row r="32" spans="2:18" ht="21" customHeight="1" thickBot="1" x14ac:dyDescent="0.3">
      <c r="B32" s="192" t="s">
        <v>137</v>
      </c>
      <c r="C32" s="193"/>
      <c r="D32" s="29">
        <v>15</v>
      </c>
      <c r="E32" s="30">
        <v>0.09</v>
      </c>
      <c r="F32" s="29">
        <v>0.53</v>
      </c>
      <c r="G32" s="29">
        <v>0.55000000000000004</v>
      </c>
      <c r="H32" s="29">
        <v>7.5</v>
      </c>
      <c r="I32" s="29"/>
      <c r="J32" s="29">
        <v>30</v>
      </c>
      <c r="K32" s="29">
        <v>0.18</v>
      </c>
      <c r="L32" s="29">
        <v>1.05</v>
      </c>
      <c r="M32" s="29">
        <v>1.0900000000000001</v>
      </c>
      <c r="N32" s="29">
        <v>15</v>
      </c>
      <c r="O32" s="29"/>
      <c r="P32" s="84">
        <v>347</v>
      </c>
      <c r="Q32" s="47">
        <v>65</v>
      </c>
      <c r="R32" s="2"/>
    </row>
    <row r="33" spans="2:18" ht="19.5" customHeight="1" thickBot="1" x14ac:dyDescent="0.3">
      <c r="B33" s="196" t="s">
        <v>53</v>
      </c>
      <c r="C33" s="197"/>
      <c r="D33" s="45">
        <v>200</v>
      </c>
      <c r="E33" s="46">
        <v>0.06</v>
      </c>
      <c r="F33" s="45">
        <v>0.02</v>
      </c>
      <c r="G33" s="45">
        <v>11.1</v>
      </c>
      <c r="H33" s="45">
        <v>44</v>
      </c>
      <c r="I33" s="45"/>
      <c r="J33" s="45">
        <v>200</v>
      </c>
      <c r="K33" s="45">
        <v>0.06</v>
      </c>
      <c r="L33" s="45">
        <v>0.02</v>
      </c>
      <c r="M33" s="45">
        <v>11.1</v>
      </c>
      <c r="N33" s="45">
        <v>44</v>
      </c>
      <c r="O33" s="45"/>
      <c r="P33" s="47">
        <v>392</v>
      </c>
      <c r="Q33" s="70">
        <v>108</v>
      </c>
      <c r="R33" s="2"/>
    </row>
    <row r="34" spans="2:18" ht="21" customHeight="1" thickBot="1" x14ac:dyDescent="0.3">
      <c r="B34" s="194" t="s">
        <v>19</v>
      </c>
      <c r="C34" s="195"/>
      <c r="D34" s="45">
        <v>30</v>
      </c>
      <c r="E34" s="77">
        <v>2.37</v>
      </c>
      <c r="F34" s="45">
        <v>0.3</v>
      </c>
      <c r="G34" s="45">
        <v>14.49</v>
      </c>
      <c r="H34" s="109">
        <v>51.56</v>
      </c>
      <c r="I34" s="59"/>
      <c r="J34" s="72">
        <v>40</v>
      </c>
      <c r="K34" s="45">
        <v>3.16</v>
      </c>
      <c r="L34" s="45">
        <v>0.4</v>
      </c>
      <c r="M34" s="79">
        <v>19.32</v>
      </c>
      <c r="N34" s="78">
        <v>68.739999999999995</v>
      </c>
      <c r="O34" s="60"/>
      <c r="P34" s="80"/>
      <c r="Q34" s="87"/>
      <c r="R34" s="2"/>
    </row>
    <row r="35" spans="2:18" s="10" customFormat="1" ht="19.5" thickBot="1" x14ac:dyDescent="0.25">
      <c r="B35" s="190"/>
      <c r="C35" s="197"/>
      <c r="D35" s="85">
        <f>SUM(D31:D34)</f>
        <v>400</v>
      </c>
      <c r="E35" s="33">
        <f>SUM(E31:E34)</f>
        <v>8.1499999999999986</v>
      </c>
      <c r="F35" s="43">
        <f>SUM(F31:F34)</f>
        <v>11.06</v>
      </c>
      <c r="G35" s="33">
        <f>SUM(G31:G34)</f>
        <v>56.99</v>
      </c>
      <c r="H35" s="41">
        <f>SUM(H31:H34)</f>
        <v>341.06</v>
      </c>
      <c r="I35" s="33"/>
      <c r="J35" s="41">
        <f>SUM(J31:J34)</f>
        <v>455</v>
      </c>
      <c r="K35" s="33">
        <f>SUM(K31:K34)</f>
        <v>10.119999999999999</v>
      </c>
      <c r="L35" s="33">
        <f>SUM(L31:L34)</f>
        <v>13.66</v>
      </c>
      <c r="M35" s="33">
        <f>SUM(M31:M34)</f>
        <v>68.330000000000013</v>
      </c>
      <c r="N35" s="33">
        <f>SUM(N31:N34)</f>
        <v>412.74</v>
      </c>
      <c r="O35" s="33"/>
      <c r="P35" s="51"/>
      <c r="Q35" s="51"/>
      <c r="R35" s="12"/>
    </row>
    <row r="36" spans="2:18" s="17" customFormat="1" ht="21.75" customHeight="1" thickBot="1" x14ac:dyDescent="0.35">
      <c r="B36" s="188" t="s">
        <v>114</v>
      </c>
      <c r="C36" s="189"/>
      <c r="D36" s="14">
        <f>D14+D17+D25+D29+D35</f>
        <v>1580</v>
      </c>
      <c r="E36" s="20">
        <f>E14+E17+E25+E29+E35</f>
        <v>41.54</v>
      </c>
      <c r="F36" s="14">
        <f>F14+F17+F25+F29+F35</f>
        <v>47.040000000000006</v>
      </c>
      <c r="G36" s="14">
        <f>G14+G17+G25+G29+G35</f>
        <v>231.34</v>
      </c>
      <c r="H36" s="14">
        <f>H14+H17+H25+H29+H35</f>
        <v>1496.95</v>
      </c>
      <c r="I36" s="14"/>
      <c r="J36" s="14">
        <f>J14+J17+J25+J29+J35</f>
        <v>1865</v>
      </c>
      <c r="K36" s="14">
        <f>K14+K17+K25+K29+K35</f>
        <v>51.87</v>
      </c>
      <c r="L36" s="14">
        <f>L14+L17+L25+L29+L35</f>
        <v>57.510000000000005</v>
      </c>
      <c r="M36" s="14">
        <f>M14+M17+M25+M29+M35</f>
        <v>278.43000000000006</v>
      </c>
      <c r="N36" s="14">
        <f>N14+N17+N25+N29+N35</f>
        <v>1816.79</v>
      </c>
      <c r="O36" s="14" t="str">
        <f>O23</f>
        <v>50мг</v>
      </c>
      <c r="P36" s="15"/>
      <c r="Q36" s="15"/>
      <c r="R36" s="16"/>
    </row>
  </sheetData>
  <mergeCells count="42">
    <mergeCell ref="D30:G30"/>
    <mergeCell ref="D15:E15"/>
    <mergeCell ref="B28:C28"/>
    <mergeCell ref="B29:C29"/>
    <mergeCell ref="B20:C20"/>
    <mergeCell ref="B21:C21"/>
    <mergeCell ref="B23:C23"/>
    <mergeCell ref="B24:C24"/>
    <mergeCell ref="B26:C26"/>
    <mergeCell ref="B27:C27"/>
    <mergeCell ref="B15:C15"/>
    <mergeCell ref="B18:C18"/>
    <mergeCell ref="D18:E18"/>
    <mergeCell ref="B19:C19"/>
    <mergeCell ref="B36:C36"/>
    <mergeCell ref="B22:C22"/>
    <mergeCell ref="B30:C30"/>
    <mergeCell ref="B32:C32"/>
    <mergeCell ref="B33:C33"/>
    <mergeCell ref="B34:C34"/>
    <mergeCell ref="B35:C35"/>
    <mergeCell ref="B31:C31"/>
    <mergeCell ref="N7:N9"/>
    <mergeCell ref="O7:O9"/>
    <mergeCell ref="Q7:Q9"/>
    <mergeCell ref="B11:C11"/>
    <mergeCell ref="B13:C13"/>
    <mergeCell ref="E8:G8"/>
    <mergeCell ref="K8:M8"/>
    <mergeCell ref="B7:B9"/>
    <mergeCell ref="C7:C9"/>
    <mergeCell ref="D7:D9"/>
    <mergeCell ref="E7:G7"/>
    <mergeCell ref="H7:H9"/>
    <mergeCell ref="I7:I9"/>
    <mergeCell ref="J7:J9"/>
    <mergeCell ref="K7:M7"/>
    <mergeCell ref="P30:Q30"/>
    <mergeCell ref="P26:Q26"/>
    <mergeCell ref="P18:Q18"/>
    <mergeCell ref="P15:Q15"/>
    <mergeCell ref="P7:P9"/>
  </mergeCells>
  <printOptions horizontalCentered="1"/>
  <pageMargins left="0.19685039370078741" right="0.19685039370078741" top="0.39370078740157483" bottom="0.19685039370078741" header="0" footer="0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6"/>
  <sheetViews>
    <sheetView topLeftCell="B1" zoomScale="80" zoomScaleNormal="80" workbookViewId="0">
      <selection activeCell="H5" sqref="H5"/>
    </sheetView>
  </sheetViews>
  <sheetFormatPr defaultRowHeight="15" x14ac:dyDescent="0.25"/>
  <cols>
    <col min="1" max="1" width="0.85546875" style="6" customWidth="1"/>
    <col min="2" max="2" width="18.140625" style="6" customWidth="1"/>
    <col min="3" max="3" width="22.5703125" style="6" customWidth="1"/>
    <col min="4" max="4" width="11.42578125" style="6" bestFit="1" customWidth="1"/>
    <col min="5" max="7" width="9.28515625" style="6" bestFit="1" customWidth="1"/>
    <col min="8" max="8" width="21.85546875" style="6" customWidth="1"/>
    <col min="9" max="9" width="12.7109375" style="6" customWidth="1"/>
    <col min="10" max="10" width="10.5703125" style="6" bestFit="1" customWidth="1"/>
    <col min="11" max="13" width="9.28515625" style="6" bestFit="1" customWidth="1"/>
    <col min="14" max="14" width="22.5703125" style="6" customWidth="1"/>
    <col min="15" max="15" width="12.85546875" style="6" customWidth="1"/>
    <col min="16" max="16" width="15.4257812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112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113</v>
      </c>
      <c r="P3" s="7"/>
      <c r="Q3" s="7"/>
    </row>
    <row r="4" spans="2:18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166</v>
      </c>
      <c r="P4" s="7"/>
      <c r="Q4" s="7"/>
    </row>
    <row r="5" spans="2:18" ht="18.75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181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60</v>
      </c>
      <c r="P6" s="7"/>
      <c r="Q6" s="7"/>
    </row>
    <row r="7" spans="2:18" s="9" customFormat="1" ht="33.75" customHeight="1" x14ac:dyDescent="0.25">
      <c r="B7" s="227" t="s">
        <v>0</v>
      </c>
      <c r="C7" s="213" t="s">
        <v>1</v>
      </c>
      <c r="D7" s="185" t="s">
        <v>2</v>
      </c>
      <c r="E7" s="211" t="s">
        <v>3</v>
      </c>
      <c r="F7" s="211"/>
      <c r="G7" s="213"/>
      <c r="H7" s="207" t="s">
        <v>5</v>
      </c>
      <c r="I7" s="232" t="s">
        <v>6</v>
      </c>
      <c r="J7" s="207" t="s">
        <v>2</v>
      </c>
      <c r="K7" s="210" t="s">
        <v>3</v>
      </c>
      <c r="L7" s="211"/>
      <c r="M7" s="212"/>
      <c r="N7" s="213" t="s">
        <v>5</v>
      </c>
      <c r="O7" s="232" t="s">
        <v>6</v>
      </c>
      <c r="P7" s="185" t="s">
        <v>117</v>
      </c>
      <c r="Q7" s="227" t="s">
        <v>8</v>
      </c>
      <c r="R7" s="3"/>
    </row>
    <row r="8" spans="2:18" s="9" customFormat="1" ht="32.25" customHeight="1" thickBot="1" x14ac:dyDescent="0.3">
      <c r="B8" s="228"/>
      <c r="C8" s="214"/>
      <c r="D8" s="230"/>
      <c r="E8" s="223" t="s">
        <v>4</v>
      </c>
      <c r="F8" s="223"/>
      <c r="G8" s="224"/>
      <c r="H8" s="208"/>
      <c r="I8" s="233"/>
      <c r="J8" s="208"/>
      <c r="K8" s="225" t="s">
        <v>7</v>
      </c>
      <c r="L8" s="226"/>
      <c r="M8" s="222"/>
      <c r="N8" s="214"/>
      <c r="O8" s="233"/>
      <c r="P8" s="186"/>
      <c r="Q8" s="228"/>
      <c r="R8" s="3"/>
    </row>
    <row r="9" spans="2:18" s="9" customFormat="1" ht="19.5" thickBot="1" x14ac:dyDescent="0.3">
      <c r="B9" s="229"/>
      <c r="C9" s="224"/>
      <c r="D9" s="231"/>
      <c r="E9" s="146" t="s">
        <v>9</v>
      </c>
      <c r="F9" s="145" t="s">
        <v>10</v>
      </c>
      <c r="G9" s="145" t="s">
        <v>11</v>
      </c>
      <c r="H9" s="209"/>
      <c r="I9" s="215"/>
      <c r="J9" s="209"/>
      <c r="K9" s="145" t="s">
        <v>9</v>
      </c>
      <c r="L9" s="145" t="s">
        <v>10</v>
      </c>
      <c r="M9" s="147" t="s">
        <v>11</v>
      </c>
      <c r="N9" s="215"/>
      <c r="O9" s="215"/>
      <c r="P9" s="187"/>
      <c r="Q9" s="229"/>
      <c r="R9" s="3"/>
    </row>
    <row r="10" spans="2:18" ht="19.5" thickBot="1" x14ac:dyDescent="0.3">
      <c r="B10" s="155" t="s">
        <v>129</v>
      </c>
      <c r="C10" s="41"/>
      <c r="D10" s="42"/>
      <c r="E10" s="41"/>
      <c r="F10" s="41"/>
      <c r="G10" s="41"/>
      <c r="H10" s="41"/>
      <c r="I10" s="41"/>
      <c r="J10" s="41"/>
      <c r="K10" s="41"/>
      <c r="L10" s="41"/>
      <c r="M10" s="156"/>
      <c r="N10" s="41"/>
      <c r="O10" s="41"/>
      <c r="P10" s="42"/>
      <c r="Q10" s="44"/>
      <c r="R10" s="4"/>
    </row>
    <row r="11" spans="2:18" ht="33.75" customHeight="1" thickBot="1" x14ac:dyDescent="0.3">
      <c r="B11" s="196" t="s">
        <v>142</v>
      </c>
      <c r="C11" s="197"/>
      <c r="D11" s="45">
        <v>135</v>
      </c>
      <c r="E11" s="46">
        <v>3.58</v>
      </c>
      <c r="F11" s="45">
        <v>2.79</v>
      </c>
      <c r="G11" s="45">
        <v>21.98</v>
      </c>
      <c r="H11" s="45">
        <v>127.09</v>
      </c>
      <c r="I11" s="45"/>
      <c r="J11" s="45">
        <v>185</v>
      </c>
      <c r="K11" s="45">
        <v>4.9000000000000004</v>
      </c>
      <c r="L11" s="45">
        <v>3.81</v>
      </c>
      <c r="M11" s="45">
        <v>30.12</v>
      </c>
      <c r="N11" s="45">
        <v>174.17</v>
      </c>
      <c r="O11" s="45"/>
      <c r="P11" s="47">
        <v>168</v>
      </c>
      <c r="Q11" s="47" t="s">
        <v>143</v>
      </c>
      <c r="R11" s="5"/>
    </row>
    <row r="12" spans="2:18" ht="24.75" customHeight="1" thickBot="1" x14ac:dyDescent="0.3">
      <c r="B12" s="196" t="s">
        <v>19</v>
      </c>
      <c r="C12" s="244"/>
      <c r="D12" s="45">
        <v>30</v>
      </c>
      <c r="E12" s="46">
        <v>2.37</v>
      </c>
      <c r="F12" s="45">
        <v>0.3</v>
      </c>
      <c r="G12" s="45">
        <v>14.49</v>
      </c>
      <c r="H12" s="45">
        <v>51.56</v>
      </c>
      <c r="I12" s="45"/>
      <c r="J12" s="45">
        <v>30</v>
      </c>
      <c r="K12" s="46">
        <v>2.37</v>
      </c>
      <c r="L12" s="45">
        <v>0.3</v>
      </c>
      <c r="M12" s="45">
        <v>14.49</v>
      </c>
      <c r="N12" s="45">
        <v>51.56</v>
      </c>
      <c r="O12" s="45"/>
      <c r="P12" s="47"/>
      <c r="Q12" s="47"/>
      <c r="R12" s="5"/>
    </row>
    <row r="13" spans="2:18" ht="21" customHeight="1" thickBot="1" x14ac:dyDescent="0.3">
      <c r="B13" s="196" t="s">
        <v>53</v>
      </c>
      <c r="C13" s="197"/>
      <c r="D13" s="45">
        <v>180</v>
      </c>
      <c r="E13" s="46">
        <v>0.06</v>
      </c>
      <c r="F13" s="45">
        <v>0.02</v>
      </c>
      <c r="G13" s="45">
        <v>9.99</v>
      </c>
      <c r="H13" s="45">
        <v>40</v>
      </c>
      <c r="I13" s="45"/>
      <c r="J13" s="45">
        <v>180</v>
      </c>
      <c r="K13" s="46">
        <v>0.06</v>
      </c>
      <c r="L13" s="45">
        <v>0.02</v>
      </c>
      <c r="M13" s="45">
        <v>9.99</v>
      </c>
      <c r="N13" s="45">
        <v>40</v>
      </c>
      <c r="O13" s="45"/>
      <c r="P13" s="47">
        <v>392</v>
      </c>
      <c r="Q13" s="47">
        <v>108</v>
      </c>
      <c r="R13" s="5"/>
    </row>
    <row r="14" spans="2:18" ht="19.5" thickBot="1" x14ac:dyDescent="0.3">
      <c r="B14" s="148"/>
      <c r="C14" s="48"/>
      <c r="D14" s="33">
        <f t="shared" ref="D14:N14" si="0">SUM(D11:D13)</f>
        <v>345</v>
      </c>
      <c r="E14" s="33">
        <f t="shared" si="0"/>
        <v>6.01</v>
      </c>
      <c r="F14" s="158">
        <f t="shared" si="0"/>
        <v>3.11</v>
      </c>
      <c r="G14" s="33">
        <f t="shared" si="0"/>
        <v>46.46</v>
      </c>
      <c r="H14" s="158">
        <f t="shared" si="0"/>
        <v>218.65</v>
      </c>
      <c r="I14" s="33"/>
      <c r="J14" s="33">
        <f t="shared" si="0"/>
        <v>395</v>
      </c>
      <c r="K14" s="33">
        <f t="shared" si="0"/>
        <v>7.33</v>
      </c>
      <c r="L14" s="158">
        <f t="shared" si="0"/>
        <v>4.13</v>
      </c>
      <c r="M14" s="33">
        <f t="shared" si="0"/>
        <v>54.6</v>
      </c>
      <c r="N14" s="158">
        <f t="shared" si="0"/>
        <v>265.73</v>
      </c>
      <c r="O14" s="33"/>
      <c r="P14" s="53"/>
      <c r="Q14" s="52"/>
      <c r="R14" s="5"/>
    </row>
    <row r="15" spans="2:18" ht="19.5" thickBot="1" x14ac:dyDescent="0.3">
      <c r="B15" s="240" t="s">
        <v>13</v>
      </c>
      <c r="C15" s="241"/>
      <c r="D15" s="242"/>
      <c r="E15" s="241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268"/>
      <c r="Q15" s="244"/>
      <c r="R15" s="4"/>
    </row>
    <row r="16" spans="2:18" ht="21.75" customHeight="1" thickBot="1" x14ac:dyDescent="0.3">
      <c r="B16" s="159" t="s">
        <v>98</v>
      </c>
      <c r="C16" s="56"/>
      <c r="D16" s="76">
        <v>100</v>
      </c>
      <c r="E16" s="58">
        <v>0.53</v>
      </c>
      <c r="F16" s="59">
        <v>0.2</v>
      </c>
      <c r="G16" s="60">
        <v>16.3</v>
      </c>
      <c r="H16" s="61">
        <v>68</v>
      </c>
      <c r="I16" s="60"/>
      <c r="J16" s="61">
        <v>100</v>
      </c>
      <c r="K16" s="60">
        <v>0.53</v>
      </c>
      <c r="L16" s="59">
        <v>0.2</v>
      </c>
      <c r="M16" s="45">
        <v>16.3</v>
      </c>
      <c r="N16" s="62">
        <v>68</v>
      </c>
      <c r="O16" s="59"/>
      <c r="P16" s="63">
        <v>399</v>
      </c>
      <c r="Q16" s="64">
        <v>12</v>
      </c>
      <c r="R16" s="4"/>
    </row>
    <row r="17" spans="2:18" ht="21.75" customHeight="1" thickBot="1" x14ac:dyDescent="0.3">
      <c r="B17" s="97"/>
      <c r="C17" s="107"/>
      <c r="D17" s="33">
        <f>SUM(D16)</f>
        <v>100</v>
      </c>
      <c r="E17" s="157">
        <f>SUM(E16)</f>
        <v>0.53</v>
      </c>
      <c r="F17" s="33">
        <f>SUM(F16)</f>
        <v>0.2</v>
      </c>
      <c r="G17" s="157">
        <f>SUM(G16)</f>
        <v>16.3</v>
      </c>
      <c r="H17" s="33">
        <f>SUM(H16)</f>
        <v>68</v>
      </c>
      <c r="I17" s="157"/>
      <c r="J17" s="33">
        <f>SUM(J16)</f>
        <v>100</v>
      </c>
      <c r="K17" s="157">
        <f>SUM(K16)</f>
        <v>0.53</v>
      </c>
      <c r="L17" s="33">
        <f>SUM(L16)</f>
        <v>0.2</v>
      </c>
      <c r="M17" s="33">
        <f>SUM(M16)</f>
        <v>16.3</v>
      </c>
      <c r="N17" s="157">
        <f>SUM(N16)</f>
        <v>68</v>
      </c>
      <c r="O17" s="45"/>
      <c r="P17" s="108"/>
      <c r="Q17" s="45"/>
      <c r="R17" s="4"/>
    </row>
    <row r="18" spans="2:18" ht="19.5" thickBot="1" x14ac:dyDescent="0.3">
      <c r="B18" s="278" t="s">
        <v>14</v>
      </c>
      <c r="C18" s="279"/>
      <c r="D18" s="271"/>
      <c r="E18" s="280"/>
      <c r="F18" s="156"/>
      <c r="G18" s="144"/>
      <c r="H18" s="156"/>
      <c r="I18" s="144"/>
      <c r="J18" s="156"/>
      <c r="K18" s="41"/>
      <c r="L18" s="156"/>
      <c r="M18" s="156"/>
      <c r="N18" s="144"/>
      <c r="O18" s="156"/>
      <c r="P18" s="266"/>
      <c r="Q18" s="267"/>
      <c r="R18" s="4"/>
    </row>
    <row r="19" spans="2:18" ht="26.25" customHeight="1" thickBot="1" x14ac:dyDescent="0.35">
      <c r="B19" s="281" t="s">
        <v>110</v>
      </c>
      <c r="C19" s="282"/>
      <c r="D19" s="125">
        <v>30</v>
      </c>
      <c r="E19" s="114">
        <v>0.24</v>
      </c>
      <c r="F19" s="125">
        <v>0.03</v>
      </c>
      <c r="G19" s="114">
        <v>0.51</v>
      </c>
      <c r="H19" s="125">
        <v>3.9</v>
      </c>
      <c r="I19" s="35"/>
      <c r="J19" s="125">
        <v>50</v>
      </c>
      <c r="K19" s="125">
        <v>0.4</v>
      </c>
      <c r="L19" s="125">
        <v>0.05</v>
      </c>
      <c r="M19" s="125">
        <v>0.85</v>
      </c>
      <c r="N19" s="114">
        <v>6.5</v>
      </c>
      <c r="O19" s="124"/>
      <c r="P19" s="125" t="s">
        <v>58</v>
      </c>
      <c r="Q19" s="138">
        <v>110</v>
      </c>
      <c r="R19" s="5"/>
    </row>
    <row r="20" spans="2:18" ht="54" customHeight="1" thickBot="1" x14ac:dyDescent="0.3">
      <c r="B20" s="273" t="s">
        <v>144</v>
      </c>
      <c r="C20" s="274"/>
      <c r="D20" s="57">
        <v>150</v>
      </c>
      <c r="E20" s="45">
        <v>3.07</v>
      </c>
      <c r="F20" s="58">
        <v>3.21</v>
      </c>
      <c r="G20" s="45">
        <v>9.68</v>
      </c>
      <c r="H20" s="58">
        <v>79.95</v>
      </c>
      <c r="I20" s="45"/>
      <c r="J20" s="58">
        <v>180</v>
      </c>
      <c r="K20" s="60">
        <v>3.68</v>
      </c>
      <c r="L20" s="60">
        <v>3.85</v>
      </c>
      <c r="M20" s="74">
        <v>11.62</v>
      </c>
      <c r="N20" s="103">
        <v>95.94</v>
      </c>
      <c r="O20" s="115"/>
      <c r="P20" s="104">
        <v>81</v>
      </c>
      <c r="Q20" s="47">
        <v>111</v>
      </c>
      <c r="R20" s="5"/>
    </row>
    <row r="21" spans="2:18" ht="28.5" customHeight="1" thickBot="1" x14ac:dyDescent="0.3">
      <c r="B21" s="203" t="s">
        <v>25</v>
      </c>
      <c r="C21" s="234"/>
      <c r="D21" s="57">
        <v>50</v>
      </c>
      <c r="E21" s="58">
        <v>6.42</v>
      </c>
      <c r="F21" s="60">
        <v>5.18</v>
      </c>
      <c r="G21" s="60">
        <v>1.65</v>
      </c>
      <c r="H21" s="72">
        <v>78.569999999999993</v>
      </c>
      <c r="I21" s="60"/>
      <c r="J21" s="72">
        <v>70</v>
      </c>
      <c r="K21" s="60">
        <v>8.99</v>
      </c>
      <c r="L21" s="60">
        <v>7.24</v>
      </c>
      <c r="M21" s="75">
        <v>2.31</v>
      </c>
      <c r="N21" s="60">
        <v>110</v>
      </c>
      <c r="O21" s="60"/>
      <c r="P21" s="63">
        <v>277</v>
      </c>
      <c r="Q21" s="70">
        <v>112</v>
      </c>
      <c r="R21" s="5"/>
    </row>
    <row r="22" spans="2:18" ht="23.25" customHeight="1" thickBot="1" x14ac:dyDescent="0.3">
      <c r="B22" s="203" t="s">
        <v>27</v>
      </c>
      <c r="C22" s="234"/>
      <c r="D22" s="57">
        <v>110</v>
      </c>
      <c r="E22" s="58">
        <v>2.5499999999999998</v>
      </c>
      <c r="F22" s="60">
        <v>3.94</v>
      </c>
      <c r="G22" s="60">
        <v>26.9</v>
      </c>
      <c r="H22" s="72">
        <v>153.78</v>
      </c>
      <c r="I22" s="60"/>
      <c r="J22" s="72">
        <v>130</v>
      </c>
      <c r="K22" s="60">
        <v>3.16</v>
      </c>
      <c r="L22" s="60">
        <v>4.6500000000000004</v>
      </c>
      <c r="M22" s="75">
        <v>31.79</v>
      </c>
      <c r="N22" s="72">
        <v>181.74</v>
      </c>
      <c r="O22" s="60"/>
      <c r="P22" s="63">
        <v>315</v>
      </c>
      <c r="Q22" s="70">
        <v>113</v>
      </c>
      <c r="R22" s="5"/>
    </row>
    <row r="23" spans="2:18" ht="31.5" customHeight="1" thickBot="1" x14ac:dyDescent="0.3">
      <c r="B23" s="203" t="s">
        <v>100</v>
      </c>
      <c r="C23" s="234"/>
      <c r="D23" s="57">
        <v>150</v>
      </c>
      <c r="E23" s="58">
        <v>0.33</v>
      </c>
      <c r="F23" s="60">
        <v>0.02</v>
      </c>
      <c r="G23" s="60">
        <v>20.82</v>
      </c>
      <c r="H23" s="72">
        <v>85</v>
      </c>
      <c r="I23" s="60"/>
      <c r="J23" s="72">
        <v>180</v>
      </c>
      <c r="K23" s="60">
        <v>0.4</v>
      </c>
      <c r="L23" s="60">
        <v>0.02</v>
      </c>
      <c r="M23" s="75">
        <v>24.99</v>
      </c>
      <c r="N23" s="72">
        <v>101.7</v>
      </c>
      <c r="O23" s="60"/>
      <c r="P23" s="63">
        <v>376</v>
      </c>
      <c r="Q23" s="70">
        <v>97</v>
      </c>
      <c r="R23" s="5"/>
    </row>
    <row r="24" spans="2:18" ht="27" customHeight="1" thickBot="1" x14ac:dyDescent="0.3">
      <c r="B24" s="236" t="s">
        <v>16</v>
      </c>
      <c r="C24" s="249"/>
      <c r="D24" s="76">
        <v>40</v>
      </c>
      <c r="E24" s="77">
        <v>2.64</v>
      </c>
      <c r="F24" s="59">
        <v>0.48</v>
      </c>
      <c r="G24" s="60">
        <v>13.36</v>
      </c>
      <c r="H24" s="78">
        <v>69.599999999999994</v>
      </c>
      <c r="I24" s="59"/>
      <c r="J24" s="72">
        <v>50</v>
      </c>
      <c r="K24" s="59">
        <v>3.3</v>
      </c>
      <c r="L24" s="60">
        <v>0.6</v>
      </c>
      <c r="M24" s="79">
        <v>16.7</v>
      </c>
      <c r="N24" s="78">
        <v>87</v>
      </c>
      <c r="O24" s="78"/>
      <c r="P24" s="80"/>
      <c r="Q24" s="70"/>
      <c r="R24" s="5"/>
    </row>
    <row r="25" spans="2:18" s="10" customFormat="1" ht="19.5" thickBot="1" x14ac:dyDescent="0.25">
      <c r="B25" s="153"/>
      <c r="C25" s="154"/>
      <c r="D25" s="33">
        <f t="shared" ref="D25:N25" si="1">SUM(D19:D24)</f>
        <v>530</v>
      </c>
      <c r="E25" s="33">
        <f t="shared" si="1"/>
        <v>15.250000000000002</v>
      </c>
      <c r="F25" s="33">
        <f t="shared" si="1"/>
        <v>12.86</v>
      </c>
      <c r="G25" s="157">
        <f t="shared" si="1"/>
        <v>72.919999999999987</v>
      </c>
      <c r="H25" s="33">
        <f t="shared" si="1"/>
        <v>470.80000000000007</v>
      </c>
      <c r="I25" s="33"/>
      <c r="J25" s="144">
        <f t="shared" si="1"/>
        <v>660</v>
      </c>
      <c r="K25" s="33">
        <f t="shared" si="1"/>
        <v>19.93</v>
      </c>
      <c r="L25" s="157">
        <f t="shared" si="1"/>
        <v>16.41</v>
      </c>
      <c r="M25" s="33">
        <f t="shared" si="1"/>
        <v>88.26</v>
      </c>
      <c r="N25" s="33">
        <f t="shared" si="1"/>
        <v>582.88</v>
      </c>
      <c r="O25" s="33"/>
      <c r="P25" s="51"/>
      <c r="Q25" s="83"/>
      <c r="R25" s="11"/>
    </row>
    <row r="26" spans="2:18" ht="19.5" thickBot="1" x14ac:dyDescent="0.3">
      <c r="B26" s="245" t="s">
        <v>84</v>
      </c>
      <c r="C26" s="275"/>
      <c r="D26" s="65"/>
      <c r="E26" s="157"/>
      <c r="F26" s="157"/>
      <c r="G26" s="144"/>
      <c r="H26" s="157"/>
      <c r="I26" s="157"/>
      <c r="J26" s="144"/>
      <c r="K26" s="157"/>
      <c r="L26" s="144"/>
      <c r="M26" s="156"/>
      <c r="N26" s="157"/>
      <c r="O26" s="157"/>
      <c r="P26" s="264"/>
      <c r="Q26" s="265"/>
      <c r="R26" s="4"/>
    </row>
    <row r="27" spans="2:18" ht="19.5" customHeight="1" thickBot="1" x14ac:dyDescent="0.3">
      <c r="B27" s="196" t="s">
        <v>53</v>
      </c>
      <c r="C27" s="197"/>
      <c r="D27" s="45">
        <v>150</v>
      </c>
      <c r="E27" s="46">
        <v>0.04</v>
      </c>
      <c r="F27" s="45">
        <v>0.01</v>
      </c>
      <c r="G27" s="45">
        <v>6.99</v>
      </c>
      <c r="H27" s="45">
        <v>28</v>
      </c>
      <c r="I27" s="45"/>
      <c r="J27" s="45">
        <v>180</v>
      </c>
      <c r="K27" s="46">
        <v>0.06</v>
      </c>
      <c r="L27" s="45">
        <v>0.02</v>
      </c>
      <c r="M27" s="45">
        <v>9.99</v>
      </c>
      <c r="N27" s="45">
        <v>40</v>
      </c>
      <c r="O27" s="45"/>
      <c r="P27" s="47">
        <v>392</v>
      </c>
      <c r="Q27" s="47">
        <v>108</v>
      </c>
      <c r="R27" s="5"/>
    </row>
    <row r="28" spans="2:18" ht="30" customHeight="1" thickBot="1" x14ac:dyDescent="0.3">
      <c r="B28" s="196" t="s">
        <v>138</v>
      </c>
      <c r="C28" s="197"/>
      <c r="D28" s="45">
        <v>50</v>
      </c>
      <c r="E28" s="46">
        <v>3.64</v>
      </c>
      <c r="F28" s="45">
        <v>6.26</v>
      </c>
      <c r="G28" s="45">
        <v>26.96</v>
      </c>
      <c r="H28" s="45">
        <v>179</v>
      </c>
      <c r="I28" s="45"/>
      <c r="J28" s="45">
        <v>70</v>
      </c>
      <c r="K28" s="45">
        <v>5.0999999999999996</v>
      </c>
      <c r="L28" s="45">
        <v>8.76</v>
      </c>
      <c r="M28" s="45">
        <v>37.74</v>
      </c>
      <c r="N28" s="45">
        <v>251</v>
      </c>
      <c r="O28" s="45"/>
      <c r="P28" s="47">
        <v>469</v>
      </c>
      <c r="Q28" s="47">
        <v>155</v>
      </c>
      <c r="R28" s="5"/>
    </row>
    <row r="29" spans="2:18" s="10" customFormat="1" ht="19.5" thickBot="1" x14ac:dyDescent="0.25">
      <c r="B29" s="190"/>
      <c r="C29" s="197"/>
      <c r="D29" s="33">
        <f>SUM(D27:D28)</f>
        <v>200</v>
      </c>
      <c r="E29" s="33">
        <f>SUM(E27:E28)</f>
        <v>3.68</v>
      </c>
      <c r="F29" s="34">
        <f>SUM(F27:F28)</f>
        <v>6.27</v>
      </c>
      <c r="G29" s="33">
        <f>SUM(G27:G28)</f>
        <v>33.950000000000003</v>
      </c>
      <c r="H29" s="41">
        <f>SUM(H27:H28)</f>
        <v>207</v>
      </c>
      <c r="I29" s="33"/>
      <c r="J29" s="41">
        <f>SUM(J27:J28)</f>
        <v>250</v>
      </c>
      <c r="K29" s="33">
        <f>SUM(K27:K28)</f>
        <v>5.1599999999999993</v>
      </c>
      <c r="L29" s="156">
        <f>SUM(L27:L28)</f>
        <v>8.7799999999999994</v>
      </c>
      <c r="M29" s="33">
        <f>SUM(M27:M28)</f>
        <v>47.730000000000004</v>
      </c>
      <c r="N29" s="33">
        <f>SUM(N27:N28)</f>
        <v>291</v>
      </c>
      <c r="O29" s="33"/>
      <c r="P29" s="51"/>
      <c r="Q29" s="51"/>
      <c r="R29" s="11"/>
    </row>
    <row r="30" spans="2:18" ht="19.5" thickBot="1" x14ac:dyDescent="0.3">
      <c r="B30" s="269" t="s">
        <v>66</v>
      </c>
      <c r="C30" s="270"/>
      <c r="D30" s="271"/>
      <c r="E30" s="272"/>
      <c r="F30" s="272"/>
      <c r="G30" s="272"/>
      <c r="H30" s="41"/>
      <c r="I30" s="156"/>
      <c r="J30" s="41"/>
      <c r="K30" s="156"/>
      <c r="L30" s="41"/>
      <c r="M30" s="156"/>
      <c r="N30" s="156"/>
      <c r="O30" s="156"/>
      <c r="P30" s="262"/>
      <c r="Q30" s="263"/>
      <c r="R30" s="4"/>
    </row>
    <row r="31" spans="2:18" ht="19.5" customHeight="1" thickBot="1" x14ac:dyDescent="0.3">
      <c r="B31" s="203" t="s">
        <v>164</v>
      </c>
      <c r="C31" s="247"/>
      <c r="D31" s="45">
        <v>155</v>
      </c>
      <c r="E31" s="101">
        <v>5.63</v>
      </c>
      <c r="F31" s="115">
        <v>10.210000000000001</v>
      </c>
      <c r="G31" s="102">
        <v>30.85</v>
      </c>
      <c r="H31" s="109">
        <v>238</v>
      </c>
      <c r="I31" s="103"/>
      <c r="J31" s="115">
        <v>185</v>
      </c>
      <c r="K31" s="115">
        <v>6.72</v>
      </c>
      <c r="L31" s="115">
        <v>12.19</v>
      </c>
      <c r="M31" s="45">
        <v>36.82</v>
      </c>
      <c r="N31" s="115">
        <v>285</v>
      </c>
      <c r="O31" s="115"/>
      <c r="P31" s="104">
        <v>153</v>
      </c>
      <c r="Q31" s="47">
        <v>175</v>
      </c>
      <c r="R31" s="4"/>
    </row>
    <row r="32" spans="2:18" ht="21" customHeight="1" thickBot="1" x14ac:dyDescent="0.3">
      <c r="B32" s="192" t="s">
        <v>137</v>
      </c>
      <c r="C32" s="193"/>
      <c r="D32" s="29">
        <v>15</v>
      </c>
      <c r="E32" s="30">
        <v>0.09</v>
      </c>
      <c r="F32" s="29">
        <v>0.53</v>
      </c>
      <c r="G32" s="29">
        <v>0.55000000000000004</v>
      </c>
      <c r="H32" s="29">
        <v>7.5</v>
      </c>
      <c r="I32" s="29"/>
      <c r="J32" s="29">
        <v>30</v>
      </c>
      <c r="K32" s="29">
        <v>0.18</v>
      </c>
      <c r="L32" s="29">
        <v>1.05</v>
      </c>
      <c r="M32" s="29">
        <v>1.0900000000000001</v>
      </c>
      <c r="N32" s="29">
        <v>15</v>
      </c>
      <c r="O32" s="29"/>
      <c r="P32" s="84">
        <v>347</v>
      </c>
      <c r="Q32" s="47">
        <v>65</v>
      </c>
      <c r="R32" s="2"/>
    </row>
    <row r="33" spans="2:18" ht="19.5" customHeight="1" thickBot="1" x14ac:dyDescent="0.3">
      <c r="B33" s="196" t="s">
        <v>53</v>
      </c>
      <c r="C33" s="197"/>
      <c r="D33" s="45">
        <v>200</v>
      </c>
      <c r="E33" s="46">
        <v>0.06</v>
      </c>
      <c r="F33" s="45">
        <v>0.02</v>
      </c>
      <c r="G33" s="45">
        <v>11.1</v>
      </c>
      <c r="H33" s="45">
        <v>44</v>
      </c>
      <c r="I33" s="45"/>
      <c r="J33" s="45">
        <v>200</v>
      </c>
      <c r="K33" s="45">
        <v>0.06</v>
      </c>
      <c r="L33" s="45">
        <v>0.02</v>
      </c>
      <c r="M33" s="45">
        <v>11.1</v>
      </c>
      <c r="N33" s="45">
        <v>44</v>
      </c>
      <c r="O33" s="45"/>
      <c r="P33" s="47">
        <v>392</v>
      </c>
      <c r="Q33" s="70">
        <v>108</v>
      </c>
      <c r="R33" s="2"/>
    </row>
    <row r="34" spans="2:18" ht="21" customHeight="1" thickBot="1" x14ac:dyDescent="0.3">
      <c r="B34" s="194" t="s">
        <v>19</v>
      </c>
      <c r="C34" s="195"/>
      <c r="D34" s="45">
        <v>30</v>
      </c>
      <c r="E34" s="77">
        <v>2.37</v>
      </c>
      <c r="F34" s="45">
        <v>0.3</v>
      </c>
      <c r="G34" s="45">
        <v>14.49</v>
      </c>
      <c r="H34" s="109">
        <v>51.56</v>
      </c>
      <c r="I34" s="59"/>
      <c r="J34" s="72">
        <v>40</v>
      </c>
      <c r="K34" s="45">
        <v>3.16</v>
      </c>
      <c r="L34" s="45">
        <v>0.4</v>
      </c>
      <c r="M34" s="79">
        <v>19.32</v>
      </c>
      <c r="N34" s="78">
        <v>68.739999999999995</v>
      </c>
      <c r="O34" s="60"/>
      <c r="P34" s="80"/>
      <c r="Q34" s="87"/>
      <c r="R34" s="2"/>
    </row>
    <row r="35" spans="2:18" s="10" customFormat="1" ht="19.5" thickBot="1" x14ac:dyDescent="0.25">
      <c r="B35" s="190"/>
      <c r="C35" s="197"/>
      <c r="D35" s="85">
        <f>SUM(D31:D34)</f>
        <v>400</v>
      </c>
      <c r="E35" s="33">
        <f>SUM(E31:E34)</f>
        <v>8.1499999999999986</v>
      </c>
      <c r="F35" s="156">
        <f>SUM(F31:F34)</f>
        <v>11.06</v>
      </c>
      <c r="G35" s="33">
        <f>SUM(G31:G34)</f>
        <v>56.99</v>
      </c>
      <c r="H35" s="41">
        <f>SUM(H31:H34)</f>
        <v>341.06</v>
      </c>
      <c r="I35" s="33"/>
      <c r="J35" s="41">
        <f>SUM(J31:J34)</f>
        <v>455</v>
      </c>
      <c r="K35" s="33">
        <f>SUM(K31:K34)</f>
        <v>10.119999999999999</v>
      </c>
      <c r="L35" s="33">
        <f>SUM(L31:L34)</f>
        <v>13.66</v>
      </c>
      <c r="M35" s="33">
        <f>SUM(M31:M34)</f>
        <v>68.330000000000013</v>
      </c>
      <c r="N35" s="33">
        <f>SUM(N31:N34)</f>
        <v>412.74</v>
      </c>
      <c r="O35" s="33"/>
      <c r="P35" s="51"/>
      <c r="Q35" s="51"/>
      <c r="R35" s="12"/>
    </row>
    <row r="36" spans="2:18" s="17" customFormat="1" ht="21.75" customHeight="1" thickBot="1" x14ac:dyDescent="0.35">
      <c r="B36" s="188" t="s">
        <v>114</v>
      </c>
      <c r="C36" s="189"/>
      <c r="D36" s="14">
        <f>D14+D17+D25+D29+D35</f>
        <v>1575</v>
      </c>
      <c r="E36" s="20">
        <f>E14+E17+E25+E29+E35</f>
        <v>33.620000000000005</v>
      </c>
      <c r="F36" s="14">
        <f>F14+F17+F25+F29+F35</f>
        <v>33.5</v>
      </c>
      <c r="G36" s="14">
        <f>G14+G17+G25+G29+G35</f>
        <v>226.62</v>
      </c>
      <c r="H36" s="14">
        <f>H14+H17+H25+H29+H35</f>
        <v>1305.51</v>
      </c>
      <c r="I36" s="14"/>
      <c r="J36" s="14">
        <f>J14+J17+J25+J29+J35</f>
        <v>1860</v>
      </c>
      <c r="K36" s="14">
        <f>K14+K17+K25+K29+K35</f>
        <v>43.069999999999993</v>
      </c>
      <c r="L36" s="14">
        <f>L14+L17+L25+L29+L35</f>
        <v>43.180000000000007</v>
      </c>
      <c r="M36" s="14">
        <f>M14+M17+M25+M29+M35</f>
        <v>275.22000000000003</v>
      </c>
      <c r="N36" s="14">
        <f>N14+N17+N25+N29+N35</f>
        <v>1620.3500000000001</v>
      </c>
      <c r="O36" s="14"/>
      <c r="P36" s="15"/>
      <c r="Q36" s="15"/>
      <c r="R36" s="16"/>
    </row>
  </sheetData>
  <mergeCells count="43">
    <mergeCell ref="B36:C36"/>
    <mergeCell ref="B26:C26"/>
    <mergeCell ref="P26:Q26"/>
    <mergeCell ref="B27:C27"/>
    <mergeCell ref="B28:C28"/>
    <mergeCell ref="B29:C29"/>
    <mergeCell ref="B30:C30"/>
    <mergeCell ref="D30:G30"/>
    <mergeCell ref="P30:Q30"/>
    <mergeCell ref="B31:C31"/>
    <mergeCell ref="B32:C32"/>
    <mergeCell ref="B33:C33"/>
    <mergeCell ref="B34:C34"/>
    <mergeCell ref="B35:C35"/>
    <mergeCell ref="B24:C24"/>
    <mergeCell ref="B11:C11"/>
    <mergeCell ref="B13:C13"/>
    <mergeCell ref="B15:C15"/>
    <mergeCell ref="D15:E15"/>
    <mergeCell ref="B19:C19"/>
    <mergeCell ref="B20:C20"/>
    <mergeCell ref="B21:C21"/>
    <mergeCell ref="B22:C22"/>
    <mergeCell ref="B23:C23"/>
    <mergeCell ref="P15:Q15"/>
    <mergeCell ref="B18:C18"/>
    <mergeCell ref="D18:E18"/>
    <mergeCell ref="P18:Q18"/>
    <mergeCell ref="B12:C12"/>
    <mergeCell ref="Q7:Q9"/>
    <mergeCell ref="K8:M8"/>
    <mergeCell ref="B7:B9"/>
    <mergeCell ref="C7:C9"/>
    <mergeCell ref="D7:D9"/>
    <mergeCell ref="E7:G7"/>
    <mergeCell ref="H7:H9"/>
    <mergeCell ref="I7:I9"/>
    <mergeCell ref="E8:G8"/>
    <mergeCell ref="J7:J9"/>
    <mergeCell ref="K7:M7"/>
    <mergeCell ref="N7:N9"/>
    <mergeCell ref="O7:O9"/>
    <mergeCell ref="P7:P9"/>
  </mergeCells>
  <printOptions horizontalCentered="1"/>
  <pageMargins left="0.19685039370078741" right="0.19685039370078741" top="0.39370078740157483" bottom="0.19685039370078741" header="0" footer="0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5"/>
  <sheetViews>
    <sheetView zoomScale="70" zoomScaleNormal="70" workbookViewId="0">
      <selection activeCell="L25" sqref="L25"/>
    </sheetView>
  </sheetViews>
  <sheetFormatPr defaultRowHeight="15" x14ac:dyDescent="0.25"/>
  <cols>
    <col min="1" max="1" width="0.85546875" style="6" customWidth="1"/>
    <col min="2" max="2" width="18.7109375" style="6" customWidth="1"/>
    <col min="3" max="3" width="17.85546875" style="6" customWidth="1"/>
    <col min="4" max="4" width="11.42578125" style="6" bestFit="1" customWidth="1"/>
    <col min="5" max="7" width="9.28515625" style="6" bestFit="1" customWidth="1"/>
    <col min="8" max="8" width="22.5703125" style="6" customWidth="1"/>
    <col min="9" max="9" width="15.28515625" style="6" customWidth="1"/>
    <col min="10" max="13" width="13.42578125" style="6" bestFit="1" customWidth="1"/>
    <col min="14" max="14" width="22.85546875" style="6" customWidth="1"/>
    <col min="15" max="15" width="12.85546875" style="6" customWidth="1"/>
    <col min="16" max="16" width="15.2851562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112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113</v>
      </c>
      <c r="P3" s="7"/>
      <c r="Q3" s="7"/>
    </row>
    <row r="4" spans="2:18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166</v>
      </c>
      <c r="P4" s="7"/>
      <c r="Q4" s="7"/>
    </row>
    <row r="5" spans="2:18" ht="18.75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170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61</v>
      </c>
      <c r="P6" s="7"/>
      <c r="Q6" s="7"/>
      <c r="R6" s="8"/>
    </row>
    <row r="7" spans="2:18" s="9" customFormat="1" ht="33.75" customHeight="1" x14ac:dyDescent="0.25">
      <c r="B7" s="227" t="s">
        <v>0</v>
      </c>
      <c r="C7" s="213" t="s">
        <v>1</v>
      </c>
      <c r="D7" s="185" t="s">
        <v>2</v>
      </c>
      <c r="E7" s="211" t="s">
        <v>3</v>
      </c>
      <c r="F7" s="211"/>
      <c r="G7" s="213"/>
      <c r="H7" s="207" t="s">
        <v>5</v>
      </c>
      <c r="I7" s="232" t="s">
        <v>6</v>
      </c>
      <c r="J7" s="207" t="s">
        <v>2</v>
      </c>
      <c r="K7" s="210" t="s">
        <v>3</v>
      </c>
      <c r="L7" s="211"/>
      <c r="M7" s="212"/>
      <c r="N7" s="213" t="s">
        <v>5</v>
      </c>
      <c r="O7" s="232" t="s">
        <v>6</v>
      </c>
      <c r="P7" s="185" t="s">
        <v>117</v>
      </c>
      <c r="Q7" s="227" t="s">
        <v>8</v>
      </c>
      <c r="R7" s="3"/>
    </row>
    <row r="8" spans="2:18" s="9" customFormat="1" ht="32.25" customHeight="1" thickBot="1" x14ac:dyDescent="0.3">
      <c r="B8" s="228"/>
      <c r="C8" s="214"/>
      <c r="D8" s="230"/>
      <c r="E8" s="223" t="s">
        <v>4</v>
      </c>
      <c r="F8" s="223"/>
      <c r="G8" s="224"/>
      <c r="H8" s="208"/>
      <c r="I8" s="233"/>
      <c r="J8" s="208"/>
      <c r="K8" s="225" t="s">
        <v>7</v>
      </c>
      <c r="L8" s="226"/>
      <c r="M8" s="222"/>
      <c r="N8" s="214"/>
      <c r="O8" s="233"/>
      <c r="P8" s="186"/>
      <c r="Q8" s="228"/>
      <c r="R8" s="3"/>
    </row>
    <row r="9" spans="2:18" s="9" customFormat="1" ht="19.5" thickBot="1" x14ac:dyDescent="0.3">
      <c r="B9" s="229"/>
      <c r="C9" s="224"/>
      <c r="D9" s="231"/>
      <c r="E9" s="38" t="s">
        <v>9</v>
      </c>
      <c r="F9" s="37" t="s">
        <v>10</v>
      </c>
      <c r="G9" s="37" t="s">
        <v>11</v>
      </c>
      <c r="H9" s="209"/>
      <c r="I9" s="215"/>
      <c r="J9" s="209"/>
      <c r="K9" s="37" t="s">
        <v>9</v>
      </c>
      <c r="L9" s="37" t="s">
        <v>10</v>
      </c>
      <c r="M9" s="39" t="s">
        <v>11</v>
      </c>
      <c r="N9" s="215"/>
      <c r="O9" s="215"/>
      <c r="P9" s="187"/>
      <c r="Q9" s="229"/>
      <c r="R9" s="3"/>
    </row>
    <row r="10" spans="2:18" ht="19.5" thickBot="1" x14ac:dyDescent="0.3">
      <c r="B10" s="40" t="s">
        <v>12</v>
      </c>
      <c r="C10" s="41"/>
      <c r="D10" s="42"/>
      <c r="E10" s="41"/>
      <c r="F10" s="41"/>
      <c r="G10" s="41"/>
      <c r="H10" s="41"/>
      <c r="I10" s="41"/>
      <c r="J10" s="41"/>
      <c r="K10" s="41"/>
      <c r="L10" s="41"/>
      <c r="M10" s="43"/>
      <c r="N10" s="41"/>
      <c r="O10" s="41"/>
      <c r="P10" s="242"/>
      <c r="Q10" s="284"/>
      <c r="R10" s="4"/>
    </row>
    <row r="11" spans="2:18" ht="30" customHeight="1" thickBot="1" x14ac:dyDescent="0.3">
      <c r="B11" s="196" t="s">
        <v>68</v>
      </c>
      <c r="C11" s="197"/>
      <c r="D11" s="45">
        <v>170</v>
      </c>
      <c r="E11" s="46">
        <v>15.04</v>
      </c>
      <c r="F11" s="45">
        <v>26.92</v>
      </c>
      <c r="G11" s="45">
        <v>3.02</v>
      </c>
      <c r="H11" s="45">
        <v>314</v>
      </c>
      <c r="I11" s="45"/>
      <c r="J11" s="45">
        <v>170</v>
      </c>
      <c r="K11" s="46">
        <v>15.04</v>
      </c>
      <c r="L11" s="45">
        <v>26.92</v>
      </c>
      <c r="M11" s="45">
        <v>3.02</v>
      </c>
      <c r="N11" s="45">
        <v>314</v>
      </c>
      <c r="O11" s="45"/>
      <c r="P11" s="47">
        <v>215</v>
      </c>
      <c r="Q11" s="47">
        <v>154</v>
      </c>
      <c r="R11" s="5"/>
    </row>
    <row r="12" spans="2:18" ht="42.75" customHeight="1" thickBot="1" x14ac:dyDescent="0.3">
      <c r="B12" s="198" t="s">
        <v>122</v>
      </c>
      <c r="C12" s="199"/>
      <c r="D12" s="45">
        <v>35</v>
      </c>
      <c r="E12" s="46">
        <v>2.14</v>
      </c>
      <c r="F12" s="45">
        <v>6.6</v>
      </c>
      <c r="G12" s="45">
        <v>12.79</v>
      </c>
      <c r="H12" s="45">
        <v>119</v>
      </c>
      <c r="I12" s="45"/>
      <c r="J12" s="45">
        <v>60</v>
      </c>
      <c r="K12" s="45">
        <v>7.15</v>
      </c>
      <c r="L12" s="45">
        <v>8.02</v>
      </c>
      <c r="M12" s="45">
        <v>19.39</v>
      </c>
      <c r="N12" s="45">
        <v>178</v>
      </c>
      <c r="O12" s="45"/>
      <c r="P12" s="175">
        <v>1.3</v>
      </c>
      <c r="Q12" s="45">
        <v>15.16</v>
      </c>
      <c r="R12" s="5"/>
    </row>
    <row r="13" spans="2:18" ht="25.5" customHeight="1" thickBot="1" x14ac:dyDescent="0.3">
      <c r="B13" s="196" t="s">
        <v>22</v>
      </c>
      <c r="C13" s="197"/>
      <c r="D13" s="45">
        <v>150</v>
      </c>
      <c r="E13" s="46">
        <v>2.34</v>
      </c>
      <c r="F13" s="45">
        <v>2</v>
      </c>
      <c r="G13" s="45">
        <v>10.63</v>
      </c>
      <c r="H13" s="45">
        <v>70</v>
      </c>
      <c r="I13" s="45"/>
      <c r="J13" s="45">
        <v>170</v>
      </c>
      <c r="K13" s="45">
        <v>2.65</v>
      </c>
      <c r="L13" s="45">
        <v>2.27</v>
      </c>
      <c r="M13" s="45">
        <v>12.05</v>
      </c>
      <c r="N13" s="45">
        <v>79</v>
      </c>
      <c r="O13" s="45"/>
      <c r="P13" s="47">
        <v>395</v>
      </c>
      <c r="Q13" s="47">
        <v>116</v>
      </c>
      <c r="R13" s="5"/>
    </row>
    <row r="14" spans="2:18" ht="26.25" customHeight="1" thickBot="1" x14ac:dyDescent="0.3">
      <c r="B14" s="31"/>
      <c r="C14" s="48"/>
      <c r="D14" s="33">
        <f t="shared" ref="D14:N14" si="0">SUM(D11:D13)</f>
        <v>355</v>
      </c>
      <c r="E14" s="50">
        <f t="shared" si="0"/>
        <v>19.52</v>
      </c>
      <c r="F14" s="33">
        <f t="shared" si="0"/>
        <v>35.520000000000003</v>
      </c>
      <c r="G14" s="50">
        <f t="shared" si="0"/>
        <v>26.439999999999998</v>
      </c>
      <c r="H14" s="33">
        <f t="shared" si="0"/>
        <v>503</v>
      </c>
      <c r="I14" s="50"/>
      <c r="J14" s="33">
        <f t="shared" si="0"/>
        <v>400</v>
      </c>
      <c r="K14" s="50">
        <f t="shared" si="0"/>
        <v>24.839999999999996</v>
      </c>
      <c r="L14" s="33">
        <f t="shared" si="0"/>
        <v>37.21</v>
      </c>
      <c r="M14" s="50">
        <f t="shared" si="0"/>
        <v>34.46</v>
      </c>
      <c r="N14" s="33">
        <f t="shared" si="0"/>
        <v>571</v>
      </c>
      <c r="O14" s="50"/>
      <c r="P14" s="51"/>
      <c r="Q14" s="52"/>
      <c r="R14" s="5"/>
    </row>
    <row r="15" spans="2:18" ht="19.5" thickBot="1" x14ac:dyDescent="0.3">
      <c r="B15" s="240" t="s">
        <v>13</v>
      </c>
      <c r="C15" s="241"/>
      <c r="D15" s="242"/>
      <c r="E15" s="241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268"/>
      <c r="Q15" s="197"/>
      <c r="R15" s="4"/>
    </row>
    <row r="16" spans="2:18" ht="24" customHeight="1" thickBot="1" x14ac:dyDescent="0.3">
      <c r="B16" s="55" t="s">
        <v>97</v>
      </c>
      <c r="C16" s="56"/>
      <c r="D16" s="76">
        <v>100</v>
      </c>
      <c r="E16" s="58">
        <v>1.5</v>
      </c>
      <c r="F16" s="45">
        <v>0.5</v>
      </c>
      <c r="G16" s="58">
        <v>21</v>
      </c>
      <c r="H16" s="45">
        <v>95</v>
      </c>
      <c r="I16" s="45"/>
      <c r="J16" s="110">
        <v>100</v>
      </c>
      <c r="K16" s="45">
        <v>1.5</v>
      </c>
      <c r="L16" s="77">
        <v>0.5</v>
      </c>
      <c r="M16" s="45">
        <v>21</v>
      </c>
      <c r="N16" s="62">
        <v>95</v>
      </c>
      <c r="O16" s="45"/>
      <c r="P16" s="99">
        <v>368</v>
      </c>
      <c r="Q16" s="64">
        <v>67</v>
      </c>
      <c r="R16" s="4"/>
    </row>
    <row r="17" spans="2:18" ht="24" customHeight="1" thickBot="1" x14ac:dyDescent="0.3">
      <c r="B17" s="97"/>
      <c r="C17" s="98"/>
      <c r="D17" s="33">
        <f>SUM(D16)</f>
        <v>100</v>
      </c>
      <c r="E17" s="66">
        <f>SUM(E16)</f>
        <v>1.5</v>
      </c>
      <c r="F17" s="33">
        <f>SUM(F16)</f>
        <v>0.5</v>
      </c>
      <c r="G17" s="66">
        <f>SUM(G16)</f>
        <v>21</v>
      </c>
      <c r="H17" s="33">
        <f>SUM(H16)</f>
        <v>95</v>
      </c>
      <c r="I17" s="66"/>
      <c r="J17" s="33">
        <f>SUM(J16)</f>
        <v>100</v>
      </c>
      <c r="K17" s="66">
        <f>SUM(K16)</f>
        <v>1.5</v>
      </c>
      <c r="L17" s="33">
        <f>SUM(L16)</f>
        <v>0.5</v>
      </c>
      <c r="M17" s="33">
        <f>SUM(M16)</f>
        <v>21</v>
      </c>
      <c r="N17" s="66">
        <f>SUM(N16)</f>
        <v>95</v>
      </c>
      <c r="O17" s="33"/>
      <c r="P17" s="111"/>
      <c r="Q17" s="47"/>
      <c r="R17" s="4"/>
    </row>
    <row r="18" spans="2:18" ht="19.5" thickBot="1" x14ac:dyDescent="0.3">
      <c r="B18" s="245" t="s">
        <v>14</v>
      </c>
      <c r="C18" s="246"/>
      <c r="D18" s="283"/>
      <c r="E18" s="246"/>
      <c r="F18" s="66"/>
      <c r="G18" s="68"/>
      <c r="H18" s="66"/>
      <c r="I18" s="68"/>
      <c r="J18" s="66"/>
      <c r="K18" s="68"/>
      <c r="L18" s="66"/>
      <c r="M18" s="43"/>
      <c r="N18" s="68"/>
      <c r="O18" s="66"/>
      <c r="P18" s="266"/>
      <c r="Q18" s="285"/>
      <c r="R18" s="4"/>
    </row>
    <row r="19" spans="2:18" ht="30" customHeight="1" thickBot="1" x14ac:dyDescent="0.3">
      <c r="B19" s="203" t="s">
        <v>168</v>
      </c>
      <c r="C19" s="247"/>
      <c r="D19" s="100">
        <v>30</v>
      </c>
      <c r="E19" s="58">
        <v>0.21</v>
      </c>
      <c r="F19" s="60">
        <v>0.03</v>
      </c>
      <c r="G19" s="60">
        <v>0.93</v>
      </c>
      <c r="H19" s="72">
        <v>4.5</v>
      </c>
      <c r="I19" s="60"/>
      <c r="J19" s="72">
        <v>50</v>
      </c>
      <c r="K19" s="60">
        <v>0.35</v>
      </c>
      <c r="L19" s="60">
        <v>0.05</v>
      </c>
      <c r="M19" s="73">
        <v>1.55</v>
      </c>
      <c r="N19" s="72">
        <v>7.5</v>
      </c>
      <c r="O19" s="60"/>
      <c r="P19" s="47" t="s">
        <v>58</v>
      </c>
      <c r="Q19" s="70">
        <v>110</v>
      </c>
      <c r="R19" s="5"/>
    </row>
    <row r="20" spans="2:18" ht="49.5" customHeight="1" thickBot="1" x14ac:dyDescent="0.3">
      <c r="B20" s="203" t="s">
        <v>105</v>
      </c>
      <c r="C20" s="249"/>
      <c r="D20" s="57">
        <v>150</v>
      </c>
      <c r="E20" s="58">
        <v>1.22</v>
      </c>
      <c r="F20" s="60">
        <v>3</v>
      </c>
      <c r="G20" s="60">
        <v>8.4600000000000009</v>
      </c>
      <c r="H20" s="72">
        <v>66</v>
      </c>
      <c r="I20" s="60"/>
      <c r="J20" s="72">
        <v>180</v>
      </c>
      <c r="K20" s="60">
        <v>1.46</v>
      </c>
      <c r="L20" s="60">
        <v>3.6</v>
      </c>
      <c r="M20" s="75">
        <v>10.15</v>
      </c>
      <c r="N20" s="72">
        <v>79.2</v>
      </c>
      <c r="O20" s="60"/>
      <c r="P20" s="63">
        <v>58</v>
      </c>
      <c r="Q20" s="70">
        <v>118</v>
      </c>
      <c r="R20" s="5"/>
    </row>
    <row r="21" spans="2:18" ht="37.5" customHeight="1" thickBot="1" x14ac:dyDescent="0.3">
      <c r="B21" s="203" t="s">
        <v>86</v>
      </c>
      <c r="C21" s="234"/>
      <c r="D21" s="57">
        <v>185</v>
      </c>
      <c r="E21" s="58">
        <v>17.63</v>
      </c>
      <c r="F21" s="60">
        <v>14.45</v>
      </c>
      <c r="G21" s="60">
        <v>12.01</v>
      </c>
      <c r="H21" s="72">
        <v>248</v>
      </c>
      <c r="I21" s="60"/>
      <c r="J21" s="72">
        <v>210</v>
      </c>
      <c r="K21" s="60">
        <v>20.010000000000002</v>
      </c>
      <c r="L21" s="60">
        <v>16.399999999999999</v>
      </c>
      <c r="M21" s="75">
        <v>13.63</v>
      </c>
      <c r="N21" s="72">
        <v>282</v>
      </c>
      <c r="O21" s="60"/>
      <c r="P21" s="63">
        <v>274</v>
      </c>
      <c r="Q21" s="70">
        <v>31</v>
      </c>
      <c r="R21" s="5"/>
    </row>
    <row r="22" spans="2:18" ht="31.5" customHeight="1" thickBot="1" x14ac:dyDescent="0.3">
      <c r="B22" s="203" t="s">
        <v>30</v>
      </c>
      <c r="C22" s="234"/>
      <c r="D22" s="57">
        <v>150</v>
      </c>
      <c r="E22" s="58">
        <v>5.3999999999999999E-2</v>
      </c>
      <c r="F22" s="60">
        <v>0</v>
      </c>
      <c r="G22" s="60">
        <v>16.29</v>
      </c>
      <c r="H22" s="72">
        <v>81.540000000000006</v>
      </c>
      <c r="I22" s="60"/>
      <c r="J22" s="72">
        <v>180</v>
      </c>
      <c r="K22" s="60">
        <v>0.06</v>
      </c>
      <c r="L22" s="60">
        <v>0</v>
      </c>
      <c r="M22" s="75">
        <v>18.100000000000001</v>
      </c>
      <c r="N22" s="72">
        <v>90.6</v>
      </c>
      <c r="O22" s="60" t="s">
        <v>15</v>
      </c>
      <c r="P22" s="63" t="s">
        <v>64</v>
      </c>
      <c r="Q22" s="70">
        <v>96</v>
      </c>
      <c r="R22" s="5"/>
    </row>
    <row r="23" spans="2:18" ht="24.75" customHeight="1" thickBot="1" x14ac:dyDescent="0.3">
      <c r="B23" s="236" t="s">
        <v>16</v>
      </c>
      <c r="C23" s="249"/>
      <c r="D23" s="76">
        <v>40</v>
      </c>
      <c r="E23" s="57">
        <v>2.64</v>
      </c>
      <c r="F23" s="77">
        <v>0.48</v>
      </c>
      <c r="G23" s="59">
        <v>13.36</v>
      </c>
      <c r="H23" s="60">
        <v>69.599999999999994</v>
      </c>
      <c r="I23" s="78"/>
      <c r="J23" s="59">
        <v>50</v>
      </c>
      <c r="K23" s="72">
        <v>3.3</v>
      </c>
      <c r="L23" s="59">
        <v>0.6</v>
      </c>
      <c r="M23" s="60">
        <v>16.7</v>
      </c>
      <c r="N23" s="79">
        <v>87</v>
      </c>
      <c r="O23" s="78"/>
      <c r="P23" s="80"/>
      <c r="Q23" s="70"/>
      <c r="R23" s="5"/>
    </row>
    <row r="24" spans="2:18" s="10" customFormat="1" ht="27.75" customHeight="1" thickBot="1" x14ac:dyDescent="0.25">
      <c r="B24" s="81"/>
      <c r="C24" s="82"/>
      <c r="D24" s="33">
        <f t="shared" ref="D24:N24" si="1">SUM(D19:D23)</f>
        <v>555</v>
      </c>
      <c r="E24" s="33">
        <f t="shared" si="1"/>
        <v>21.753999999999998</v>
      </c>
      <c r="F24" s="33">
        <f t="shared" si="1"/>
        <v>17.96</v>
      </c>
      <c r="G24" s="33">
        <f t="shared" si="1"/>
        <v>51.05</v>
      </c>
      <c r="H24" s="33">
        <f t="shared" si="1"/>
        <v>469.64</v>
      </c>
      <c r="I24" s="33"/>
      <c r="J24" s="68">
        <f t="shared" si="1"/>
        <v>670</v>
      </c>
      <c r="K24" s="33">
        <f t="shared" si="1"/>
        <v>25.18</v>
      </c>
      <c r="L24" s="33">
        <f t="shared" si="1"/>
        <v>20.65</v>
      </c>
      <c r="M24" s="33">
        <f t="shared" si="1"/>
        <v>60.13000000000001</v>
      </c>
      <c r="N24" s="33">
        <f t="shared" si="1"/>
        <v>546.29999999999995</v>
      </c>
      <c r="O24" s="33"/>
      <c r="P24" s="51"/>
      <c r="Q24" s="83"/>
      <c r="R24" s="11"/>
    </row>
    <row r="25" spans="2:18" ht="19.5" thickBot="1" x14ac:dyDescent="0.3">
      <c r="B25" s="245" t="s">
        <v>67</v>
      </c>
      <c r="C25" s="275"/>
      <c r="D25" s="242"/>
      <c r="E25" s="287"/>
      <c r="F25" s="66"/>
      <c r="G25" s="66"/>
      <c r="H25" s="66"/>
      <c r="I25" s="66"/>
      <c r="J25" s="68"/>
      <c r="K25" s="66"/>
      <c r="L25" s="66"/>
      <c r="M25" s="43"/>
      <c r="N25" s="66"/>
      <c r="O25" s="66"/>
      <c r="P25" s="266"/>
      <c r="Q25" s="267"/>
      <c r="R25" s="4"/>
    </row>
    <row r="26" spans="2:18" ht="30" customHeight="1" thickBot="1" x14ac:dyDescent="0.3">
      <c r="B26" s="192" t="s">
        <v>17</v>
      </c>
      <c r="C26" s="193"/>
      <c r="D26" s="29">
        <v>180</v>
      </c>
      <c r="E26" s="30">
        <v>5.48</v>
      </c>
      <c r="F26" s="29">
        <v>4.88</v>
      </c>
      <c r="G26" s="29">
        <v>9.07</v>
      </c>
      <c r="H26" s="29">
        <v>102</v>
      </c>
      <c r="I26" s="29"/>
      <c r="J26" s="29">
        <v>200</v>
      </c>
      <c r="K26" s="29">
        <v>6.09</v>
      </c>
      <c r="L26" s="29">
        <v>5.42</v>
      </c>
      <c r="M26" s="29">
        <v>10.08</v>
      </c>
      <c r="N26" s="29">
        <v>113</v>
      </c>
      <c r="O26" s="29"/>
      <c r="P26" s="84">
        <v>400</v>
      </c>
      <c r="Q26" s="47">
        <v>99</v>
      </c>
      <c r="R26" s="5"/>
    </row>
    <row r="27" spans="2:18" ht="22.5" customHeight="1" thickBot="1" x14ac:dyDescent="0.3">
      <c r="B27" s="194" t="s">
        <v>127</v>
      </c>
      <c r="C27" s="195"/>
      <c r="D27" s="45">
        <v>20</v>
      </c>
      <c r="E27" s="77">
        <v>1.6</v>
      </c>
      <c r="F27" s="45">
        <v>3.2</v>
      </c>
      <c r="G27" s="45">
        <v>12.8</v>
      </c>
      <c r="H27" s="109">
        <v>86</v>
      </c>
      <c r="I27" s="45"/>
      <c r="J27" s="109">
        <v>50</v>
      </c>
      <c r="K27" s="59">
        <v>4</v>
      </c>
      <c r="L27" s="59">
        <v>8</v>
      </c>
      <c r="M27" s="79">
        <v>32</v>
      </c>
      <c r="N27" s="78">
        <v>215</v>
      </c>
      <c r="O27" s="60"/>
      <c r="P27" s="80"/>
      <c r="Q27" s="87"/>
      <c r="R27" s="5"/>
    </row>
    <row r="28" spans="2:18" s="10" customFormat="1" ht="19.5" thickBot="1" x14ac:dyDescent="0.25">
      <c r="B28" s="190"/>
      <c r="C28" s="197"/>
      <c r="D28" s="33">
        <f>SUM(D26:D27)</f>
        <v>200</v>
      </c>
      <c r="E28" s="33">
        <f>SUM(E26:E27)</f>
        <v>7.08</v>
      </c>
      <c r="F28" s="33">
        <f>SUM(F26:F27)</f>
        <v>8.08</v>
      </c>
      <c r="G28" s="33">
        <f>SUM(G26:G27)</f>
        <v>21.87</v>
      </c>
      <c r="H28" s="41">
        <f>SUM(H26:H27)</f>
        <v>188</v>
      </c>
      <c r="I28" s="33"/>
      <c r="J28" s="41">
        <f>SUM(J26:J27)</f>
        <v>250</v>
      </c>
      <c r="K28" s="33">
        <f>SUM(K26:K27)</f>
        <v>10.09</v>
      </c>
      <c r="L28" s="33">
        <f>SUM(L26:L27)</f>
        <v>13.42</v>
      </c>
      <c r="M28" s="33">
        <f>SUM(M26:M27)</f>
        <v>42.08</v>
      </c>
      <c r="N28" s="33">
        <f>SUM(N26:N27)</f>
        <v>328</v>
      </c>
      <c r="O28" s="33"/>
      <c r="P28" s="51"/>
      <c r="Q28" s="51"/>
      <c r="R28" s="11"/>
    </row>
    <row r="29" spans="2:18" ht="19.5" thickBot="1" x14ac:dyDescent="0.3">
      <c r="B29" s="269" t="s">
        <v>66</v>
      </c>
      <c r="C29" s="270"/>
      <c r="D29" s="286"/>
      <c r="E29" s="202"/>
      <c r="F29" s="43"/>
      <c r="G29" s="43"/>
      <c r="H29" s="41"/>
      <c r="I29" s="43"/>
      <c r="J29" s="41"/>
      <c r="K29" s="43"/>
      <c r="L29" s="43"/>
      <c r="M29" s="43"/>
      <c r="N29" s="43"/>
      <c r="O29" s="43"/>
      <c r="P29" s="268"/>
      <c r="Q29" s="284"/>
      <c r="R29" s="4"/>
    </row>
    <row r="30" spans="2:18" ht="24.75" customHeight="1" thickBot="1" x14ac:dyDescent="0.3">
      <c r="B30" s="192" t="s">
        <v>123</v>
      </c>
      <c r="C30" s="193"/>
      <c r="D30" s="29">
        <v>60</v>
      </c>
      <c r="E30" s="30">
        <v>5.74</v>
      </c>
      <c r="F30" s="29">
        <v>2.89</v>
      </c>
      <c r="G30" s="29">
        <v>1.54</v>
      </c>
      <c r="H30" s="29">
        <v>55</v>
      </c>
      <c r="I30" s="29"/>
      <c r="J30" s="29">
        <v>80</v>
      </c>
      <c r="K30" s="29">
        <v>7.66</v>
      </c>
      <c r="L30" s="29">
        <v>3.85</v>
      </c>
      <c r="M30" s="29">
        <v>2.2000000000000002</v>
      </c>
      <c r="N30" s="29">
        <v>74</v>
      </c>
      <c r="O30" s="45"/>
      <c r="P30" s="47">
        <v>247</v>
      </c>
      <c r="Q30" s="47">
        <v>146</v>
      </c>
      <c r="R30" s="2"/>
    </row>
    <row r="31" spans="2:18" ht="25.5" customHeight="1" thickBot="1" x14ac:dyDescent="0.3">
      <c r="B31" s="260" t="s">
        <v>27</v>
      </c>
      <c r="C31" s="288"/>
      <c r="D31" s="29">
        <v>110</v>
      </c>
      <c r="E31" s="30">
        <v>2.5499999999999998</v>
      </c>
      <c r="F31" s="29">
        <v>3.94</v>
      </c>
      <c r="G31" s="29">
        <v>26.9</v>
      </c>
      <c r="H31" s="29">
        <v>153.78</v>
      </c>
      <c r="I31" s="29"/>
      <c r="J31" s="29">
        <v>130</v>
      </c>
      <c r="K31" s="29">
        <v>3.16</v>
      </c>
      <c r="L31" s="29">
        <v>4.6500000000000004</v>
      </c>
      <c r="M31" s="29">
        <v>31.79</v>
      </c>
      <c r="N31" s="29">
        <v>181.74</v>
      </c>
      <c r="O31" s="45"/>
      <c r="P31" s="47">
        <v>315</v>
      </c>
      <c r="Q31" s="47">
        <v>113</v>
      </c>
      <c r="R31" s="2"/>
    </row>
    <row r="32" spans="2:18" ht="23.25" customHeight="1" thickBot="1" x14ac:dyDescent="0.3">
      <c r="B32" s="196" t="s">
        <v>83</v>
      </c>
      <c r="C32" s="197"/>
      <c r="D32" s="45">
        <v>200</v>
      </c>
      <c r="E32" s="46">
        <v>0.44</v>
      </c>
      <c r="F32" s="45">
        <v>0.02</v>
      </c>
      <c r="G32" s="45">
        <v>27.77</v>
      </c>
      <c r="H32" s="45">
        <v>113</v>
      </c>
      <c r="I32" s="45"/>
      <c r="J32" s="45">
        <v>200</v>
      </c>
      <c r="K32" s="46">
        <v>0.44</v>
      </c>
      <c r="L32" s="45">
        <v>0.02</v>
      </c>
      <c r="M32" s="45">
        <v>27.77</v>
      </c>
      <c r="N32" s="45">
        <v>113</v>
      </c>
      <c r="O32" s="45"/>
      <c r="P32" s="47">
        <v>376</v>
      </c>
      <c r="Q32" s="47">
        <v>97</v>
      </c>
      <c r="R32" s="2"/>
    </row>
    <row r="33" spans="2:18" ht="23.25" customHeight="1" thickBot="1" x14ac:dyDescent="0.3">
      <c r="B33" s="194" t="s">
        <v>19</v>
      </c>
      <c r="C33" s="289"/>
      <c r="D33" s="76">
        <v>30</v>
      </c>
      <c r="E33" s="45">
        <v>2.37</v>
      </c>
      <c r="F33" s="77">
        <v>0.3</v>
      </c>
      <c r="G33" s="33">
        <v>14.49</v>
      </c>
      <c r="H33" s="88">
        <v>51.56</v>
      </c>
      <c r="I33" s="45"/>
      <c r="J33" s="88">
        <v>40</v>
      </c>
      <c r="K33" s="59">
        <v>3.16</v>
      </c>
      <c r="L33" s="59">
        <v>0.4</v>
      </c>
      <c r="M33" s="79">
        <v>19.32</v>
      </c>
      <c r="N33" s="78">
        <v>68.739999999999995</v>
      </c>
      <c r="O33" s="45"/>
      <c r="P33" s="47"/>
      <c r="Q33" s="47"/>
      <c r="R33" s="2"/>
    </row>
    <row r="34" spans="2:18" ht="19.5" customHeight="1" thickBot="1" x14ac:dyDescent="0.3">
      <c r="B34" s="112"/>
      <c r="C34" s="113"/>
      <c r="D34" s="33">
        <f>SUM(D30:D33)</f>
        <v>400</v>
      </c>
      <c r="E34" s="43">
        <f>SUM(E30:E33)</f>
        <v>11.099999999999998</v>
      </c>
      <c r="F34" s="33">
        <f>SUM(F30:F33)</f>
        <v>7.1499999999999995</v>
      </c>
      <c r="G34" s="43">
        <f>SUM(G30:G33)</f>
        <v>70.699999999999989</v>
      </c>
      <c r="H34" s="33">
        <f>SUM(H30:H33)</f>
        <v>373.34</v>
      </c>
      <c r="I34" s="43"/>
      <c r="J34" s="33">
        <f>SUM(J30:J33)</f>
        <v>450</v>
      </c>
      <c r="K34" s="33">
        <f>SUM(K30:K33)</f>
        <v>14.42</v>
      </c>
      <c r="L34" s="33">
        <f>SUM(L30:L33)</f>
        <v>8.92</v>
      </c>
      <c r="M34" s="95">
        <f>SUM(M30:M33)</f>
        <v>81.080000000000013</v>
      </c>
      <c r="N34" s="33">
        <f>SUM(N30:N33)</f>
        <v>437.48</v>
      </c>
      <c r="O34" s="33"/>
      <c r="P34" s="47"/>
      <c r="Q34" s="47"/>
      <c r="R34" s="2"/>
    </row>
    <row r="35" spans="2:18" s="17" customFormat="1" ht="31.5" customHeight="1" thickBot="1" x14ac:dyDescent="0.35">
      <c r="B35" s="188" t="s">
        <v>114</v>
      </c>
      <c r="C35" s="189"/>
      <c r="D35" s="14">
        <f>D14+D17+D24+D28+D34</f>
        <v>1610</v>
      </c>
      <c r="E35" s="20">
        <f>E14+E17+E24+E28+E34</f>
        <v>60.953999999999994</v>
      </c>
      <c r="F35" s="14">
        <f>F14+F17+F24+F28+F34</f>
        <v>69.210000000000008</v>
      </c>
      <c r="G35" s="14">
        <f>G14+G17+G24+G28+G34</f>
        <v>191.06</v>
      </c>
      <c r="H35" s="14">
        <f>H14+H17+H24+H28+H34</f>
        <v>1628.9799999999998</v>
      </c>
      <c r="I35" s="14"/>
      <c r="J35" s="14">
        <f>J14+J17+J24+J28+J34</f>
        <v>1870</v>
      </c>
      <c r="K35" s="14">
        <f>K14+K17+K24+K28+K34</f>
        <v>76.03</v>
      </c>
      <c r="L35" s="14">
        <f>L14+L17+L24+L28+L34</f>
        <v>80.7</v>
      </c>
      <c r="M35" s="14">
        <f>M14+M17+M24+M28+M34</f>
        <v>238.75000000000003</v>
      </c>
      <c r="N35" s="14">
        <f>N14+N17+N24+N28+N34</f>
        <v>1977.78</v>
      </c>
      <c r="O35" s="14" t="str">
        <f>O22</f>
        <v>50мг</v>
      </c>
      <c r="P35" s="15"/>
      <c r="Q35" s="15"/>
      <c r="R35" s="16"/>
    </row>
  </sheetData>
  <mergeCells count="43">
    <mergeCell ref="B31:C31"/>
    <mergeCell ref="B35:C35"/>
    <mergeCell ref="B27:C27"/>
    <mergeCell ref="B28:C28"/>
    <mergeCell ref="B29:C29"/>
    <mergeCell ref="B30:C30"/>
    <mergeCell ref="B33:C33"/>
    <mergeCell ref="B32:C32"/>
    <mergeCell ref="B26:C26"/>
    <mergeCell ref="P10:Q10"/>
    <mergeCell ref="B12:C12"/>
    <mergeCell ref="B13:C13"/>
    <mergeCell ref="B15:C15"/>
    <mergeCell ref="B18:C18"/>
    <mergeCell ref="P25:Q25"/>
    <mergeCell ref="B25:C25"/>
    <mergeCell ref="B19:C19"/>
    <mergeCell ref="B20:C20"/>
    <mergeCell ref="B21:C21"/>
    <mergeCell ref="B22:C22"/>
    <mergeCell ref="B23:C23"/>
    <mergeCell ref="B11:C11"/>
    <mergeCell ref="D25:E25"/>
    <mergeCell ref="B7:B9"/>
    <mergeCell ref="C7:C9"/>
    <mergeCell ref="D7:D9"/>
    <mergeCell ref="E7:G7"/>
    <mergeCell ref="H7:H9"/>
    <mergeCell ref="E8:G8"/>
    <mergeCell ref="P7:P9"/>
    <mergeCell ref="P15:Q15"/>
    <mergeCell ref="D15:E15"/>
    <mergeCell ref="D18:E18"/>
    <mergeCell ref="P29:Q29"/>
    <mergeCell ref="P18:Q18"/>
    <mergeCell ref="K8:M8"/>
    <mergeCell ref="I7:I9"/>
    <mergeCell ref="J7:J9"/>
    <mergeCell ref="K7:M7"/>
    <mergeCell ref="N7:N9"/>
    <mergeCell ref="O7:O9"/>
    <mergeCell ref="Q7:Q9"/>
    <mergeCell ref="D29:E29"/>
  </mergeCells>
  <printOptions horizontalCentered="1"/>
  <pageMargins left="0.19685039370078741" right="0.19685039370078741" top="0.39370078740157483" bottom="0" header="0" footer="0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5"/>
  <sheetViews>
    <sheetView zoomScale="70" zoomScaleNormal="70" workbookViewId="0">
      <selection activeCell="J5" sqref="J5"/>
    </sheetView>
  </sheetViews>
  <sheetFormatPr defaultRowHeight="15" x14ac:dyDescent="0.25"/>
  <cols>
    <col min="1" max="1" width="0.85546875" style="6" customWidth="1"/>
    <col min="2" max="2" width="18.7109375" style="6" customWidth="1"/>
    <col min="3" max="3" width="17.85546875" style="6" customWidth="1"/>
    <col min="4" max="4" width="11.42578125" style="6" bestFit="1" customWidth="1"/>
    <col min="5" max="7" width="9.28515625" style="6" bestFit="1" customWidth="1"/>
    <col min="8" max="8" width="22.5703125" style="6" customWidth="1"/>
    <col min="9" max="9" width="15.28515625" style="6" customWidth="1"/>
    <col min="10" max="13" width="13.42578125" style="6" bestFit="1" customWidth="1"/>
    <col min="14" max="14" width="22.85546875" style="6" customWidth="1"/>
    <col min="15" max="15" width="12.85546875" style="6" customWidth="1"/>
    <col min="16" max="16" width="15.2851562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112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113</v>
      </c>
      <c r="P3" s="7"/>
      <c r="Q3" s="7"/>
    </row>
    <row r="4" spans="2:18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166</v>
      </c>
      <c r="P4" s="7"/>
      <c r="Q4" s="7"/>
    </row>
    <row r="5" spans="2:18" ht="20.25" x14ac:dyDescent="0.3">
      <c r="B5" s="177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181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61</v>
      </c>
      <c r="P6" s="7"/>
      <c r="Q6" s="7"/>
      <c r="R6" s="8"/>
    </row>
    <row r="7" spans="2:18" s="9" customFormat="1" ht="33.75" customHeight="1" x14ac:dyDescent="0.25">
      <c r="B7" s="227" t="s">
        <v>0</v>
      </c>
      <c r="C7" s="213" t="s">
        <v>1</v>
      </c>
      <c r="D7" s="185" t="s">
        <v>2</v>
      </c>
      <c r="E7" s="211" t="s">
        <v>3</v>
      </c>
      <c r="F7" s="211"/>
      <c r="G7" s="213"/>
      <c r="H7" s="207" t="s">
        <v>5</v>
      </c>
      <c r="I7" s="232" t="s">
        <v>6</v>
      </c>
      <c r="J7" s="207" t="s">
        <v>2</v>
      </c>
      <c r="K7" s="210" t="s">
        <v>3</v>
      </c>
      <c r="L7" s="211"/>
      <c r="M7" s="212"/>
      <c r="N7" s="213" t="s">
        <v>5</v>
      </c>
      <c r="O7" s="232" t="s">
        <v>6</v>
      </c>
      <c r="P7" s="185" t="s">
        <v>117</v>
      </c>
      <c r="Q7" s="227" t="s">
        <v>8</v>
      </c>
      <c r="R7" s="3"/>
    </row>
    <row r="8" spans="2:18" s="9" customFormat="1" ht="32.25" customHeight="1" thickBot="1" x14ac:dyDescent="0.3">
      <c r="B8" s="228"/>
      <c r="C8" s="214"/>
      <c r="D8" s="230"/>
      <c r="E8" s="223" t="s">
        <v>4</v>
      </c>
      <c r="F8" s="223"/>
      <c r="G8" s="224"/>
      <c r="H8" s="208"/>
      <c r="I8" s="233"/>
      <c r="J8" s="208"/>
      <c r="K8" s="225" t="s">
        <v>7</v>
      </c>
      <c r="L8" s="226"/>
      <c r="M8" s="222"/>
      <c r="N8" s="214"/>
      <c r="O8" s="233"/>
      <c r="P8" s="186"/>
      <c r="Q8" s="228"/>
      <c r="R8" s="3"/>
    </row>
    <row r="9" spans="2:18" s="9" customFormat="1" ht="19.5" thickBot="1" x14ac:dyDescent="0.3">
      <c r="B9" s="229"/>
      <c r="C9" s="224"/>
      <c r="D9" s="231"/>
      <c r="E9" s="146" t="s">
        <v>9</v>
      </c>
      <c r="F9" s="145" t="s">
        <v>10</v>
      </c>
      <c r="G9" s="145" t="s">
        <v>11</v>
      </c>
      <c r="H9" s="209"/>
      <c r="I9" s="215"/>
      <c r="J9" s="209"/>
      <c r="K9" s="145" t="s">
        <v>9</v>
      </c>
      <c r="L9" s="145" t="s">
        <v>10</v>
      </c>
      <c r="M9" s="147" t="s">
        <v>11</v>
      </c>
      <c r="N9" s="215"/>
      <c r="O9" s="215"/>
      <c r="P9" s="187"/>
      <c r="Q9" s="229"/>
      <c r="R9" s="3"/>
    </row>
    <row r="10" spans="2:18" ht="19.5" thickBot="1" x14ac:dyDescent="0.3">
      <c r="B10" s="155" t="s">
        <v>12</v>
      </c>
      <c r="C10" s="41"/>
      <c r="D10" s="42"/>
      <c r="E10" s="41"/>
      <c r="F10" s="41"/>
      <c r="G10" s="41"/>
      <c r="H10" s="41"/>
      <c r="I10" s="41"/>
      <c r="J10" s="41"/>
      <c r="K10" s="41"/>
      <c r="L10" s="41"/>
      <c r="M10" s="156"/>
      <c r="N10" s="41"/>
      <c r="O10" s="41"/>
      <c r="P10" s="242"/>
      <c r="Q10" s="284"/>
      <c r="R10" s="4"/>
    </row>
    <row r="11" spans="2:18" ht="48" customHeight="1" thickBot="1" x14ac:dyDescent="0.3">
      <c r="B11" s="198" t="s">
        <v>169</v>
      </c>
      <c r="C11" s="199"/>
      <c r="D11" s="45">
        <v>155</v>
      </c>
      <c r="E11" s="46">
        <v>7.9</v>
      </c>
      <c r="F11" s="45">
        <v>5.16</v>
      </c>
      <c r="G11" s="45">
        <v>35.39</v>
      </c>
      <c r="H11" s="45">
        <v>220</v>
      </c>
      <c r="I11" s="45"/>
      <c r="J11" s="45">
        <v>205</v>
      </c>
      <c r="K11" s="46">
        <v>10.97</v>
      </c>
      <c r="L11" s="45">
        <v>5.9</v>
      </c>
      <c r="M11" s="45">
        <v>49.13</v>
      </c>
      <c r="N11" s="45">
        <v>293</v>
      </c>
      <c r="O11" s="45"/>
      <c r="P11" s="47">
        <v>166</v>
      </c>
      <c r="Q11" s="47">
        <v>174</v>
      </c>
      <c r="R11" s="5"/>
    </row>
    <row r="12" spans="2:18" ht="42.75" customHeight="1" thickBot="1" x14ac:dyDescent="0.3">
      <c r="B12" s="198" t="s">
        <v>19</v>
      </c>
      <c r="C12" s="199"/>
      <c r="D12" s="45">
        <v>30</v>
      </c>
      <c r="E12" s="46">
        <v>2.37</v>
      </c>
      <c r="F12" s="45">
        <v>0.3</v>
      </c>
      <c r="G12" s="45">
        <v>14.49</v>
      </c>
      <c r="H12" s="45">
        <v>51.56</v>
      </c>
      <c r="I12" s="45"/>
      <c r="J12" s="45">
        <v>40</v>
      </c>
      <c r="K12" s="45">
        <v>3.16</v>
      </c>
      <c r="L12" s="45">
        <v>0.4</v>
      </c>
      <c r="M12" s="45">
        <v>19.32</v>
      </c>
      <c r="N12" s="45">
        <v>68.739999999999995</v>
      </c>
      <c r="O12" s="45"/>
      <c r="P12" s="47"/>
      <c r="Q12" s="47"/>
      <c r="R12" s="5"/>
    </row>
    <row r="13" spans="2:18" ht="25.5" customHeight="1" thickBot="1" x14ac:dyDescent="0.3">
      <c r="B13" s="196" t="s">
        <v>72</v>
      </c>
      <c r="C13" s="197"/>
      <c r="D13" s="45">
        <v>150</v>
      </c>
      <c r="E13" s="46">
        <v>0.04</v>
      </c>
      <c r="F13" s="45">
        <v>0.01</v>
      </c>
      <c r="G13" s="45">
        <v>6.99</v>
      </c>
      <c r="H13" s="45">
        <v>28</v>
      </c>
      <c r="I13" s="45"/>
      <c r="J13" s="45">
        <v>190</v>
      </c>
      <c r="K13" s="45">
        <v>0.06</v>
      </c>
      <c r="L13" s="45">
        <v>0.02</v>
      </c>
      <c r="M13" s="45">
        <v>10.54</v>
      </c>
      <c r="N13" s="45">
        <v>42</v>
      </c>
      <c r="O13" s="45"/>
      <c r="P13" s="47">
        <v>393</v>
      </c>
      <c r="Q13" s="47">
        <v>108</v>
      </c>
      <c r="R13" s="5"/>
    </row>
    <row r="14" spans="2:18" ht="26.25" customHeight="1" thickBot="1" x14ac:dyDescent="0.3">
      <c r="B14" s="148"/>
      <c r="C14" s="48"/>
      <c r="D14" s="33">
        <f t="shared" ref="D14:N14" si="0">SUM(D11:D13)</f>
        <v>335</v>
      </c>
      <c r="E14" s="158">
        <f t="shared" si="0"/>
        <v>10.309999999999999</v>
      </c>
      <c r="F14" s="33">
        <f t="shared" si="0"/>
        <v>5.47</v>
      </c>
      <c r="G14" s="158">
        <f t="shared" si="0"/>
        <v>56.870000000000005</v>
      </c>
      <c r="H14" s="33">
        <f t="shared" si="0"/>
        <v>299.56</v>
      </c>
      <c r="I14" s="158"/>
      <c r="J14" s="33">
        <f t="shared" si="0"/>
        <v>435</v>
      </c>
      <c r="K14" s="158">
        <f t="shared" si="0"/>
        <v>14.190000000000001</v>
      </c>
      <c r="L14" s="33">
        <f t="shared" si="0"/>
        <v>6.32</v>
      </c>
      <c r="M14" s="158">
        <f t="shared" si="0"/>
        <v>78.990000000000009</v>
      </c>
      <c r="N14" s="33">
        <f t="shared" si="0"/>
        <v>403.74</v>
      </c>
      <c r="O14" s="158"/>
      <c r="P14" s="51"/>
      <c r="Q14" s="52"/>
      <c r="R14" s="5"/>
    </row>
    <row r="15" spans="2:18" ht="19.5" thickBot="1" x14ac:dyDescent="0.3">
      <c r="B15" s="240" t="s">
        <v>13</v>
      </c>
      <c r="C15" s="241"/>
      <c r="D15" s="242"/>
      <c r="E15" s="241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268"/>
      <c r="Q15" s="197"/>
      <c r="R15" s="4"/>
    </row>
    <row r="16" spans="2:18" ht="24" customHeight="1" thickBot="1" x14ac:dyDescent="0.3">
      <c r="B16" s="159" t="s">
        <v>97</v>
      </c>
      <c r="C16" s="56"/>
      <c r="D16" s="76">
        <v>100</v>
      </c>
      <c r="E16" s="58">
        <v>1.5</v>
      </c>
      <c r="F16" s="45">
        <v>0.5</v>
      </c>
      <c r="G16" s="58">
        <v>21</v>
      </c>
      <c r="H16" s="45">
        <v>95</v>
      </c>
      <c r="I16" s="45"/>
      <c r="J16" s="110">
        <v>100</v>
      </c>
      <c r="K16" s="45">
        <v>1.5</v>
      </c>
      <c r="L16" s="77">
        <v>0.5</v>
      </c>
      <c r="M16" s="45">
        <v>21</v>
      </c>
      <c r="N16" s="62">
        <v>95</v>
      </c>
      <c r="O16" s="45"/>
      <c r="P16" s="99">
        <v>368</v>
      </c>
      <c r="Q16" s="64">
        <v>67</v>
      </c>
      <c r="R16" s="4"/>
    </row>
    <row r="17" spans="2:18" ht="24" customHeight="1" thickBot="1" x14ac:dyDescent="0.3">
      <c r="B17" s="97"/>
      <c r="C17" s="98"/>
      <c r="D17" s="33">
        <f>SUM(D16)</f>
        <v>100</v>
      </c>
      <c r="E17" s="157">
        <f>SUM(E16)</f>
        <v>1.5</v>
      </c>
      <c r="F17" s="33">
        <f>SUM(F16)</f>
        <v>0.5</v>
      </c>
      <c r="G17" s="157">
        <f>SUM(G16)</f>
        <v>21</v>
      </c>
      <c r="H17" s="33">
        <f>SUM(H16)</f>
        <v>95</v>
      </c>
      <c r="I17" s="157"/>
      <c r="J17" s="33">
        <f>SUM(J16)</f>
        <v>100</v>
      </c>
      <c r="K17" s="157">
        <f>SUM(K16)</f>
        <v>1.5</v>
      </c>
      <c r="L17" s="33">
        <f>SUM(L16)</f>
        <v>0.5</v>
      </c>
      <c r="M17" s="33">
        <f>SUM(M16)</f>
        <v>21</v>
      </c>
      <c r="N17" s="157">
        <f>SUM(N16)</f>
        <v>95</v>
      </c>
      <c r="O17" s="33"/>
      <c r="P17" s="111"/>
      <c r="Q17" s="47"/>
      <c r="R17" s="4"/>
    </row>
    <row r="18" spans="2:18" ht="19.5" thickBot="1" x14ac:dyDescent="0.3">
      <c r="B18" s="245" t="s">
        <v>14</v>
      </c>
      <c r="C18" s="246"/>
      <c r="D18" s="283"/>
      <c r="E18" s="246"/>
      <c r="F18" s="157"/>
      <c r="G18" s="144"/>
      <c r="H18" s="157"/>
      <c r="I18" s="144"/>
      <c r="J18" s="157"/>
      <c r="K18" s="144"/>
      <c r="L18" s="157"/>
      <c r="M18" s="156"/>
      <c r="N18" s="144"/>
      <c r="O18" s="157"/>
      <c r="P18" s="266"/>
      <c r="Q18" s="285"/>
      <c r="R18" s="4"/>
    </row>
    <row r="19" spans="2:18" ht="30" customHeight="1" thickBot="1" x14ac:dyDescent="0.3">
      <c r="B19" s="203" t="s">
        <v>168</v>
      </c>
      <c r="C19" s="247"/>
      <c r="D19" s="100">
        <v>30</v>
      </c>
      <c r="E19" s="58">
        <v>0.21</v>
      </c>
      <c r="F19" s="60">
        <v>0.03</v>
      </c>
      <c r="G19" s="60">
        <v>0.93</v>
      </c>
      <c r="H19" s="72">
        <v>4.5</v>
      </c>
      <c r="I19" s="60"/>
      <c r="J19" s="72">
        <v>50</v>
      </c>
      <c r="K19" s="60">
        <v>0.35</v>
      </c>
      <c r="L19" s="60">
        <v>0.05</v>
      </c>
      <c r="M19" s="73">
        <v>1.55</v>
      </c>
      <c r="N19" s="72">
        <v>7.5</v>
      </c>
      <c r="O19" s="60"/>
      <c r="P19" s="47" t="s">
        <v>58</v>
      </c>
      <c r="Q19" s="70">
        <v>110</v>
      </c>
      <c r="R19" s="5"/>
    </row>
    <row r="20" spans="2:18" ht="49.5" customHeight="1" thickBot="1" x14ac:dyDescent="0.3">
      <c r="B20" s="203" t="s">
        <v>145</v>
      </c>
      <c r="C20" s="249"/>
      <c r="D20" s="57">
        <v>150</v>
      </c>
      <c r="E20" s="58">
        <v>1.22</v>
      </c>
      <c r="F20" s="60">
        <v>3</v>
      </c>
      <c r="G20" s="60">
        <v>8.4600000000000009</v>
      </c>
      <c r="H20" s="72">
        <v>66</v>
      </c>
      <c r="I20" s="60"/>
      <c r="J20" s="72">
        <v>180</v>
      </c>
      <c r="K20" s="60">
        <v>1.46</v>
      </c>
      <c r="L20" s="60">
        <v>3.6</v>
      </c>
      <c r="M20" s="75">
        <v>10.15</v>
      </c>
      <c r="N20" s="72">
        <v>79.2</v>
      </c>
      <c r="O20" s="60"/>
      <c r="P20" s="63">
        <v>58</v>
      </c>
      <c r="Q20" s="70">
        <v>118</v>
      </c>
      <c r="R20" s="5"/>
    </row>
    <row r="21" spans="2:18" ht="37.5" customHeight="1" thickBot="1" x14ac:dyDescent="0.3">
      <c r="B21" s="203" t="s">
        <v>86</v>
      </c>
      <c r="C21" s="234"/>
      <c r="D21" s="57">
        <v>185</v>
      </c>
      <c r="E21" s="58">
        <v>17.63</v>
      </c>
      <c r="F21" s="60">
        <v>14.45</v>
      </c>
      <c r="G21" s="60">
        <v>12.01</v>
      </c>
      <c r="H21" s="72">
        <v>248</v>
      </c>
      <c r="I21" s="60"/>
      <c r="J21" s="72">
        <v>210</v>
      </c>
      <c r="K21" s="60">
        <v>20.010000000000002</v>
      </c>
      <c r="L21" s="60">
        <v>16.399999999999999</v>
      </c>
      <c r="M21" s="75">
        <v>13.63</v>
      </c>
      <c r="N21" s="72">
        <v>282</v>
      </c>
      <c r="O21" s="60"/>
      <c r="P21" s="63">
        <v>274</v>
      </c>
      <c r="Q21" s="70">
        <v>31</v>
      </c>
      <c r="R21" s="5"/>
    </row>
    <row r="22" spans="2:18" ht="31.5" customHeight="1" thickBot="1" x14ac:dyDescent="0.3">
      <c r="B22" s="203" t="s">
        <v>30</v>
      </c>
      <c r="C22" s="234"/>
      <c r="D22" s="57">
        <v>150</v>
      </c>
      <c r="E22" s="58">
        <v>5.3999999999999999E-2</v>
      </c>
      <c r="F22" s="60">
        <v>0</v>
      </c>
      <c r="G22" s="60">
        <v>16.29</v>
      </c>
      <c r="H22" s="72">
        <v>81.540000000000006</v>
      </c>
      <c r="I22" s="60"/>
      <c r="J22" s="72">
        <v>180</v>
      </c>
      <c r="K22" s="60">
        <v>0.06</v>
      </c>
      <c r="L22" s="60">
        <v>0</v>
      </c>
      <c r="M22" s="75">
        <v>18.100000000000001</v>
      </c>
      <c r="N22" s="72">
        <v>90.6</v>
      </c>
      <c r="O22" s="60"/>
      <c r="P22" s="63" t="s">
        <v>64</v>
      </c>
      <c r="Q22" s="70">
        <v>96</v>
      </c>
      <c r="R22" s="5"/>
    </row>
    <row r="23" spans="2:18" ht="24.75" customHeight="1" thickBot="1" x14ac:dyDescent="0.3">
      <c r="B23" s="236" t="s">
        <v>16</v>
      </c>
      <c r="C23" s="249"/>
      <c r="D23" s="76">
        <v>40</v>
      </c>
      <c r="E23" s="57">
        <v>2.64</v>
      </c>
      <c r="F23" s="77">
        <v>0.48</v>
      </c>
      <c r="G23" s="59">
        <v>13.36</v>
      </c>
      <c r="H23" s="60">
        <v>69.599999999999994</v>
      </c>
      <c r="I23" s="78"/>
      <c r="J23" s="59">
        <v>50</v>
      </c>
      <c r="K23" s="72">
        <v>3.3</v>
      </c>
      <c r="L23" s="59">
        <v>0.6</v>
      </c>
      <c r="M23" s="60">
        <v>16.7</v>
      </c>
      <c r="N23" s="79">
        <v>87</v>
      </c>
      <c r="O23" s="78"/>
      <c r="P23" s="80"/>
      <c r="Q23" s="70"/>
      <c r="R23" s="5"/>
    </row>
    <row r="24" spans="2:18" s="10" customFormat="1" ht="27.75" customHeight="1" thickBot="1" x14ac:dyDescent="0.25">
      <c r="B24" s="153"/>
      <c r="C24" s="154"/>
      <c r="D24" s="33">
        <f t="shared" ref="D24:N24" si="1">SUM(D19:D23)</f>
        <v>555</v>
      </c>
      <c r="E24" s="33">
        <f t="shared" si="1"/>
        <v>21.753999999999998</v>
      </c>
      <c r="F24" s="33">
        <f t="shared" si="1"/>
        <v>17.96</v>
      </c>
      <c r="G24" s="33">
        <f t="shared" si="1"/>
        <v>51.05</v>
      </c>
      <c r="H24" s="33">
        <f t="shared" si="1"/>
        <v>469.64</v>
      </c>
      <c r="I24" s="33"/>
      <c r="J24" s="144">
        <f t="shared" si="1"/>
        <v>670</v>
      </c>
      <c r="K24" s="33">
        <f t="shared" si="1"/>
        <v>25.18</v>
      </c>
      <c r="L24" s="33">
        <f t="shared" si="1"/>
        <v>20.65</v>
      </c>
      <c r="M24" s="33">
        <f t="shared" si="1"/>
        <v>60.13000000000001</v>
      </c>
      <c r="N24" s="33">
        <f t="shared" si="1"/>
        <v>546.29999999999995</v>
      </c>
      <c r="O24" s="33"/>
      <c r="P24" s="51"/>
      <c r="Q24" s="83"/>
      <c r="R24" s="11"/>
    </row>
    <row r="25" spans="2:18" ht="19.5" thickBot="1" x14ac:dyDescent="0.3">
      <c r="B25" s="245" t="s">
        <v>67</v>
      </c>
      <c r="C25" s="275"/>
      <c r="D25" s="242"/>
      <c r="E25" s="287"/>
      <c r="F25" s="157"/>
      <c r="G25" s="157"/>
      <c r="H25" s="157"/>
      <c r="I25" s="157"/>
      <c r="J25" s="144"/>
      <c r="K25" s="157"/>
      <c r="L25" s="157"/>
      <c r="M25" s="156"/>
      <c r="N25" s="157"/>
      <c r="O25" s="157"/>
      <c r="P25" s="266"/>
      <c r="Q25" s="267"/>
      <c r="R25" s="4"/>
    </row>
    <row r="26" spans="2:18" ht="30" customHeight="1" thickBot="1" x14ac:dyDescent="0.3">
      <c r="B26" s="196" t="s">
        <v>72</v>
      </c>
      <c r="C26" s="197"/>
      <c r="D26" s="45">
        <v>180</v>
      </c>
      <c r="E26" s="45">
        <v>0.06</v>
      </c>
      <c r="F26" s="45">
        <v>0.02</v>
      </c>
      <c r="G26" s="45">
        <v>9.99</v>
      </c>
      <c r="H26" s="45">
        <v>40</v>
      </c>
      <c r="I26" s="29"/>
      <c r="J26" s="29">
        <v>200</v>
      </c>
      <c r="K26" s="29">
        <v>0.06</v>
      </c>
      <c r="L26" s="29">
        <v>0.02</v>
      </c>
      <c r="M26" s="29">
        <v>11.1</v>
      </c>
      <c r="N26" s="29">
        <v>44</v>
      </c>
      <c r="O26" s="29"/>
      <c r="P26" s="84">
        <v>392</v>
      </c>
      <c r="Q26" s="47">
        <v>108</v>
      </c>
      <c r="R26" s="5"/>
    </row>
    <row r="27" spans="2:18" ht="22.5" customHeight="1" thickBot="1" x14ac:dyDescent="0.3">
      <c r="B27" s="194" t="s">
        <v>127</v>
      </c>
      <c r="C27" s="195"/>
      <c r="D27" s="45">
        <v>20</v>
      </c>
      <c r="E27" s="77">
        <v>1.6</v>
      </c>
      <c r="F27" s="45">
        <v>3.2</v>
      </c>
      <c r="G27" s="45">
        <v>12.8</v>
      </c>
      <c r="H27" s="109">
        <v>86</v>
      </c>
      <c r="I27" s="45"/>
      <c r="J27" s="109">
        <v>50</v>
      </c>
      <c r="K27" s="59">
        <v>4</v>
      </c>
      <c r="L27" s="59">
        <v>8</v>
      </c>
      <c r="M27" s="79">
        <v>32</v>
      </c>
      <c r="N27" s="78">
        <v>215</v>
      </c>
      <c r="O27" s="60"/>
      <c r="P27" s="80"/>
      <c r="Q27" s="87"/>
      <c r="R27" s="5"/>
    </row>
    <row r="28" spans="2:18" s="10" customFormat="1" ht="19.5" thickBot="1" x14ac:dyDescent="0.25">
      <c r="B28" s="190"/>
      <c r="C28" s="197"/>
      <c r="D28" s="33">
        <f>SUM(D26:D27)</f>
        <v>200</v>
      </c>
      <c r="E28" s="33">
        <f>SUM(E26:E27)</f>
        <v>1.6600000000000001</v>
      </c>
      <c r="F28" s="33">
        <f>SUM(F26:F27)</f>
        <v>3.22</v>
      </c>
      <c r="G28" s="33">
        <f>SUM(G26:G27)</f>
        <v>22.79</v>
      </c>
      <c r="H28" s="41">
        <f>SUM(H26:H27)</f>
        <v>126</v>
      </c>
      <c r="I28" s="33"/>
      <c r="J28" s="41">
        <f>SUM(J26:J27)</f>
        <v>250</v>
      </c>
      <c r="K28" s="33">
        <f>SUM(K26:K27)</f>
        <v>4.0599999999999996</v>
      </c>
      <c r="L28" s="33">
        <f>SUM(L26:L27)</f>
        <v>8.02</v>
      </c>
      <c r="M28" s="33">
        <f>SUM(M26:M27)</f>
        <v>43.1</v>
      </c>
      <c r="N28" s="33">
        <f>SUM(N26:N27)</f>
        <v>259</v>
      </c>
      <c r="O28" s="33"/>
      <c r="P28" s="51"/>
      <c r="Q28" s="51"/>
      <c r="R28" s="11"/>
    </row>
    <row r="29" spans="2:18" ht="19.5" thickBot="1" x14ac:dyDescent="0.3">
      <c r="B29" s="269" t="s">
        <v>66</v>
      </c>
      <c r="C29" s="270"/>
      <c r="D29" s="286"/>
      <c r="E29" s="202"/>
      <c r="F29" s="156"/>
      <c r="G29" s="156"/>
      <c r="H29" s="41"/>
      <c r="I29" s="156"/>
      <c r="J29" s="41"/>
      <c r="K29" s="156"/>
      <c r="L29" s="156"/>
      <c r="M29" s="156"/>
      <c r="N29" s="156"/>
      <c r="O29" s="156"/>
      <c r="P29" s="268"/>
      <c r="Q29" s="284"/>
      <c r="R29" s="4"/>
    </row>
    <row r="30" spans="2:18" ht="24.75" customHeight="1" thickBot="1" x14ac:dyDescent="0.3">
      <c r="B30" s="192" t="s">
        <v>171</v>
      </c>
      <c r="C30" s="193"/>
      <c r="D30" s="29">
        <v>60</v>
      </c>
      <c r="E30" s="30">
        <v>6.26</v>
      </c>
      <c r="F30" s="29">
        <v>19.3</v>
      </c>
      <c r="G30" s="29">
        <v>8.9700000000000006</v>
      </c>
      <c r="H30" s="29">
        <v>235</v>
      </c>
      <c r="I30" s="29"/>
      <c r="J30" s="29">
        <v>80</v>
      </c>
      <c r="K30" s="29">
        <v>8.33</v>
      </c>
      <c r="L30" s="29">
        <v>25.63</v>
      </c>
      <c r="M30" s="29">
        <v>11.64</v>
      </c>
      <c r="N30" s="29">
        <v>311</v>
      </c>
      <c r="O30" s="45"/>
      <c r="P30" s="47">
        <v>282</v>
      </c>
      <c r="Q30" s="47">
        <v>159</v>
      </c>
      <c r="R30" s="2"/>
    </row>
    <row r="31" spans="2:18" ht="25.5" customHeight="1" thickBot="1" x14ac:dyDescent="0.3">
      <c r="B31" s="260" t="s">
        <v>27</v>
      </c>
      <c r="C31" s="288"/>
      <c r="D31" s="29">
        <v>110</v>
      </c>
      <c r="E31" s="30">
        <v>2.5499999999999998</v>
      </c>
      <c r="F31" s="29">
        <v>3.94</v>
      </c>
      <c r="G31" s="29">
        <v>26.9</v>
      </c>
      <c r="H31" s="29">
        <v>153.78</v>
      </c>
      <c r="I31" s="29"/>
      <c r="J31" s="29">
        <v>130</v>
      </c>
      <c r="K31" s="29">
        <v>3.16</v>
      </c>
      <c r="L31" s="29">
        <v>4.6500000000000004</v>
      </c>
      <c r="M31" s="29">
        <v>31.79</v>
      </c>
      <c r="N31" s="29">
        <v>181.74</v>
      </c>
      <c r="O31" s="45"/>
      <c r="P31" s="47">
        <v>315</v>
      </c>
      <c r="Q31" s="47">
        <v>113</v>
      </c>
      <c r="R31" s="2"/>
    </row>
    <row r="32" spans="2:18" ht="23.25" customHeight="1" thickBot="1" x14ac:dyDescent="0.3">
      <c r="B32" s="196" t="s">
        <v>83</v>
      </c>
      <c r="C32" s="197"/>
      <c r="D32" s="45">
        <v>200</v>
      </c>
      <c r="E32" s="46">
        <v>0.44</v>
      </c>
      <c r="F32" s="45">
        <v>0.02</v>
      </c>
      <c r="G32" s="45">
        <v>27.77</v>
      </c>
      <c r="H32" s="45">
        <v>113</v>
      </c>
      <c r="I32" s="45"/>
      <c r="J32" s="45">
        <v>200</v>
      </c>
      <c r="K32" s="46">
        <v>0.44</v>
      </c>
      <c r="L32" s="45">
        <v>0.02</v>
      </c>
      <c r="M32" s="45">
        <v>27.77</v>
      </c>
      <c r="N32" s="45">
        <v>113</v>
      </c>
      <c r="O32" s="45"/>
      <c r="P32" s="47">
        <v>376</v>
      </c>
      <c r="Q32" s="47">
        <v>97</v>
      </c>
      <c r="R32" s="2"/>
    </row>
    <row r="33" spans="2:18" ht="23.25" customHeight="1" thickBot="1" x14ac:dyDescent="0.3">
      <c r="B33" s="194" t="s">
        <v>19</v>
      </c>
      <c r="C33" s="289"/>
      <c r="D33" s="76">
        <v>30</v>
      </c>
      <c r="E33" s="45">
        <v>2.37</v>
      </c>
      <c r="F33" s="77">
        <v>0.3</v>
      </c>
      <c r="G33" s="33">
        <v>14.49</v>
      </c>
      <c r="H33" s="88">
        <v>51.56</v>
      </c>
      <c r="I33" s="45"/>
      <c r="J33" s="88">
        <v>40</v>
      </c>
      <c r="K33" s="59">
        <v>3.16</v>
      </c>
      <c r="L33" s="59">
        <v>0.4</v>
      </c>
      <c r="M33" s="79">
        <v>19.32</v>
      </c>
      <c r="N33" s="78">
        <v>68.739999999999995</v>
      </c>
      <c r="O33" s="45"/>
      <c r="P33" s="47"/>
      <c r="Q33" s="47"/>
      <c r="R33" s="2"/>
    </row>
    <row r="34" spans="2:18" ht="19.5" customHeight="1" thickBot="1" x14ac:dyDescent="0.3">
      <c r="B34" s="149"/>
      <c r="C34" s="150"/>
      <c r="D34" s="33">
        <f>SUM(D30:D33)</f>
        <v>400</v>
      </c>
      <c r="E34" s="156">
        <f>SUM(E30:E33)</f>
        <v>11.619999999999997</v>
      </c>
      <c r="F34" s="33">
        <f>SUM(F30:F33)</f>
        <v>23.560000000000002</v>
      </c>
      <c r="G34" s="156">
        <f>SUM(G30:G33)</f>
        <v>78.13</v>
      </c>
      <c r="H34" s="33">
        <f>SUM(H30:H33)</f>
        <v>553.33999999999992</v>
      </c>
      <c r="I34" s="156"/>
      <c r="J34" s="33">
        <f>SUM(J30:J33)</f>
        <v>450</v>
      </c>
      <c r="K34" s="33">
        <f>SUM(K30:K33)</f>
        <v>15.09</v>
      </c>
      <c r="L34" s="33">
        <f>SUM(L30:L33)</f>
        <v>30.7</v>
      </c>
      <c r="M34" s="95">
        <f>SUM(M30:M33)</f>
        <v>90.52000000000001</v>
      </c>
      <c r="N34" s="33">
        <f>SUM(N30:N33)</f>
        <v>674.48</v>
      </c>
      <c r="O34" s="33"/>
      <c r="P34" s="47"/>
      <c r="Q34" s="47"/>
      <c r="R34" s="2"/>
    </row>
    <row r="35" spans="2:18" s="17" customFormat="1" ht="31.5" customHeight="1" thickBot="1" x14ac:dyDescent="0.35">
      <c r="B35" s="188" t="s">
        <v>114</v>
      </c>
      <c r="C35" s="189"/>
      <c r="D35" s="14">
        <f>D14+D17+D24+D28+D34</f>
        <v>1590</v>
      </c>
      <c r="E35" s="20">
        <f>E14+E17+E24+E28+E34</f>
        <v>46.843999999999987</v>
      </c>
      <c r="F35" s="14">
        <f>F14+F17+F24+F28+F34</f>
        <v>50.71</v>
      </c>
      <c r="G35" s="14">
        <f>G14+G17+G24+G28+G34</f>
        <v>229.84</v>
      </c>
      <c r="H35" s="14">
        <f>H14+H17+H24+H28+H34</f>
        <v>1543.54</v>
      </c>
      <c r="I35" s="14"/>
      <c r="J35" s="14">
        <f>J14+J17+J24+J28+J34</f>
        <v>1905</v>
      </c>
      <c r="K35" s="14">
        <f>K14+K17+K24+K28+K34</f>
        <v>60.02000000000001</v>
      </c>
      <c r="L35" s="14">
        <f>L14+L17+L24+L28+L34</f>
        <v>66.19</v>
      </c>
      <c r="M35" s="14">
        <f>M14+M17+M24+M28+M34</f>
        <v>293.74</v>
      </c>
      <c r="N35" s="14">
        <f>N14+N17+N24+N28+N34</f>
        <v>1978.52</v>
      </c>
      <c r="O35" s="14"/>
      <c r="P35" s="15"/>
      <c r="Q35" s="15"/>
      <c r="R35" s="16"/>
    </row>
  </sheetData>
  <mergeCells count="43">
    <mergeCell ref="B31:C31"/>
    <mergeCell ref="B32:C32"/>
    <mergeCell ref="B33:C33"/>
    <mergeCell ref="B35:C35"/>
    <mergeCell ref="B27:C27"/>
    <mergeCell ref="B28:C28"/>
    <mergeCell ref="B29:C29"/>
    <mergeCell ref="D29:E29"/>
    <mergeCell ref="P29:Q29"/>
    <mergeCell ref="B30:C30"/>
    <mergeCell ref="B22:C22"/>
    <mergeCell ref="B23:C23"/>
    <mergeCell ref="B25:C25"/>
    <mergeCell ref="D25:E25"/>
    <mergeCell ref="P25:Q25"/>
    <mergeCell ref="B26:C26"/>
    <mergeCell ref="B21:C21"/>
    <mergeCell ref="P10:Q10"/>
    <mergeCell ref="B11:C11"/>
    <mergeCell ref="B12:C12"/>
    <mergeCell ref="B13:C13"/>
    <mergeCell ref="B15:C15"/>
    <mergeCell ref="D15:E15"/>
    <mergeCell ref="P15:Q15"/>
    <mergeCell ref="B18:C18"/>
    <mergeCell ref="D18:E18"/>
    <mergeCell ref="P18:Q18"/>
    <mergeCell ref="B19:C19"/>
    <mergeCell ref="B20:C20"/>
    <mergeCell ref="Q7:Q9"/>
    <mergeCell ref="K8:M8"/>
    <mergeCell ref="B7:B9"/>
    <mergeCell ref="C7:C9"/>
    <mergeCell ref="D7:D9"/>
    <mergeCell ref="E7:G7"/>
    <mergeCell ref="H7:H9"/>
    <mergeCell ref="I7:I9"/>
    <mergeCell ref="E8:G8"/>
    <mergeCell ref="J7:J9"/>
    <mergeCell ref="K7:M7"/>
    <mergeCell ref="N7:N9"/>
    <mergeCell ref="O7:O9"/>
    <mergeCell ref="P7:P9"/>
  </mergeCells>
  <printOptions horizontalCentered="1"/>
  <pageMargins left="0.19685039370078741" right="0.19685039370078741" top="0.39370078740157483" bottom="0" header="0" footer="0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7"/>
  <sheetViews>
    <sheetView zoomScale="70" zoomScaleNormal="70" workbookViewId="0">
      <selection activeCell="H34" sqref="H34"/>
    </sheetView>
  </sheetViews>
  <sheetFormatPr defaultRowHeight="15" x14ac:dyDescent="0.25"/>
  <cols>
    <col min="1" max="1" width="0.85546875" style="6" customWidth="1"/>
    <col min="2" max="2" width="18.140625" style="6" customWidth="1"/>
    <col min="3" max="3" width="19.42578125" style="6" customWidth="1"/>
    <col min="4" max="4" width="11.42578125" style="6" bestFit="1" customWidth="1"/>
    <col min="5" max="7" width="9.28515625" style="6" bestFit="1" customWidth="1"/>
    <col min="8" max="8" width="21.5703125" style="6" customWidth="1"/>
    <col min="9" max="9" width="14" style="6" customWidth="1"/>
    <col min="10" max="10" width="10.5703125" style="6" bestFit="1" customWidth="1"/>
    <col min="11" max="13" width="9.28515625" style="6" bestFit="1" customWidth="1"/>
    <col min="14" max="14" width="21.7109375" style="6" customWidth="1"/>
    <col min="15" max="15" width="12.85546875" style="6" customWidth="1"/>
    <col min="16" max="16" width="1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112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113</v>
      </c>
      <c r="P3" s="7"/>
      <c r="Q3" s="7"/>
    </row>
    <row r="4" spans="2:18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166</v>
      </c>
      <c r="P4" s="7"/>
      <c r="Q4" s="7"/>
    </row>
    <row r="5" spans="2:18" ht="18.75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167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62</v>
      </c>
      <c r="P6" s="7"/>
      <c r="Q6" s="7"/>
      <c r="R6" s="8"/>
    </row>
    <row r="7" spans="2:18" s="9" customFormat="1" ht="33.75" customHeight="1" x14ac:dyDescent="0.25">
      <c r="B7" s="227" t="s">
        <v>0</v>
      </c>
      <c r="C7" s="213" t="s">
        <v>1</v>
      </c>
      <c r="D7" s="185" t="s">
        <v>2</v>
      </c>
      <c r="E7" s="211" t="s">
        <v>3</v>
      </c>
      <c r="F7" s="211"/>
      <c r="G7" s="213"/>
      <c r="H7" s="207" t="s">
        <v>5</v>
      </c>
      <c r="I7" s="232" t="s">
        <v>6</v>
      </c>
      <c r="J7" s="207" t="s">
        <v>2</v>
      </c>
      <c r="K7" s="210" t="s">
        <v>3</v>
      </c>
      <c r="L7" s="211"/>
      <c r="M7" s="212"/>
      <c r="N7" s="213" t="s">
        <v>5</v>
      </c>
      <c r="O7" s="232" t="s">
        <v>6</v>
      </c>
      <c r="P7" s="185" t="s">
        <v>117</v>
      </c>
      <c r="Q7" s="227" t="s">
        <v>8</v>
      </c>
      <c r="R7" s="3"/>
    </row>
    <row r="8" spans="2:18" s="9" customFormat="1" ht="32.25" customHeight="1" thickBot="1" x14ac:dyDescent="0.3">
      <c r="B8" s="228"/>
      <c r="C8" s="214"/>
      <c r="D8" s="230"/>
      <c r="E8" s="223" t="s">
        <v>4</v>
      </c>
      <c r="F8" s="223"/>
      <c r="G8" s="224"/>
      <c r="H8" s="208"/>
      <c r="I8" s="233"/>
      <c r="J8" s="208"/>
      <c r="K8" s="225" t="s">
        <v>7</v>
      </c>
      <c r="L8" s="226"/>
      <c r="M8" s="222"/>
      <c r="N8" s="214"/>
      <c r="O8" s="233"/>
      <c r="P8" s="186"/>
      <c r="Q8" s="228"/>
      <c r="R8" s="3"/>
    </row>
    <row r="9" spans="2:18" s="9" customFormat="1" ht="19.5" thickBot="1" x14ac:dyDescent="0.3">
      <c r="B9" s="229"/>
      <c r="C9" s="224"/>
      <c r="D9" s="231"/>
      <c r="E9" s="38" t="s">
        <v>9</v>
      </c>
      <c r="F9" s="37" t="s">
        <v>10</v>
      </c>
      <c r="G9" s="37" t="s">
        <v>11</v>
      </c>
      <c r="H9" s="209"/>
      <c r="I9" s="215"/>
      <c r="J9" s="209"/>
      <c r="K9" s="37" t="s">
        <v>9</v>
      </c>
      <c r="L9" s="37" t="s">
        <v>10</v>
      </c>
      <c r="M9" s="39" t="s">
        <v>11</v>
      </c>
      <c r="N9" s="215"/>
      <c r="O9" s="215"/>
      <c r="P9" s="187"/>
      <c r="Q9" s="229"/>
      <c r="R9" s="3"/>
    </row>
    <row r="10" spans="2:18" ht="19.5" thickBot="1" x14ac:dyDescent="0.3">
      <c r="B10" s="40" t="s">
        <v>12</v>
      </c>
      <c r="C10" s="41"/>
      <c r="D10" s="42"/>
      <c r="E10" s="41"/>
      <c r="F10" s="41"/>
      <c r="G10" s="41"/>
      <c r="H10" s="41"/>
      <c r="I10" s="41"/>
      <c r="J10" s="41"/>
      <c r="K10" s="41"/>
      <c r="L10" s="41"/>
      <c r="M10" s="43"/>
      <c r="N10" s="41"/>
      <c r="O10" s="41"/>
      <c r="P10" s="42"/>
      <c r="Q10" s="44"/>
      <c r="R10" s="4"/>
    </row>
    <row r="11" spans="2:18" ht="27.75" customHeight="1" thickBot="1" x14ac:dyDescent="0.3">
      <c r="B11" s="196" t="s">
        <v>106</v>
      </c>
      <c r="C11" s="197"/>
      <c r="D11" s="45">
        <v>100</v>
      </c>
      <c r="E11" s="46">
        <v>17.54</v>
      </c>
      <c r="F11" s="45">
        <v>12.05</v>
      </c>
      <c r="G11" s="45">
        <v>17.149999999999999</v>
      </c>
      <c r="H11" s="45">
        <v>248</v>
      </c>
      <c r="I11" s="45"/>
      <c r="J11" s="45">
        <v>130</v>
      </c>
      <c r="K11" s="46">
        <v>22.8</v>
      </c>
      <c r="L11" s="45">
        <v>15.67</v>
      </c>
      <c r="M11" s="45">
        <v>22.31</v>
      </c>
      <c r="N11" s="45">
        <v>322.39999999999998</v>
      </c>
      <c r="O11" s="45"/>
      <c r="P11" s="47">
        <v>237</v>
      </c>
      <c r="Q11" s="47">
        <v>161</v>
      </c>
      <c r="R11" s="5"/>
    </row>
    <row r="12" spans="2:18" ht="23.25" customHeight="1" thickBot="1" x14ac:dyDescent="0.3">
      <c r="B12" s="196" t="s">
        <v>107</v>
      </c>
      <c r="C12" s="197"/>
      <c r="D12" s="45">
        <v>30</v>
      </c>
      <c r="E12" s="46">
        <v>0.57999999999999996</v>
      </c>
      <c r="F12" s="45">
        <v>1.36</v>
      </c>
      <c r="G12" s="45">
        <v>3.98</v>
      </c>
      <c r="H12" s="45">
        <v>30.45</v>
      </c>
      <c r="I12" s="45"/>
      <c r="J12" s="45">
        <v>30</v>
      </c>
      <c r="K12" s="45">
        <v>0.57999999999999996</v>
      </c>
      <c r="L12" s="45">
        <v>1.36</v>
      </c>
      <c r="M12" s="45">
        <v>3.98</v>
      </c>
      <c r="N12" s="45">
        <v>30.45</v>
      </c>
      <c r="O12" s="45"/>
      <c r="P12" s="47">
        <v>351</v>
      </c>
      <c r="Q12" s="47">
        <v>88</v>
      </c>
      <c r="R12" s="5"/>
    </row>
    <row r="13" spans="2:18" ht="22.5" customHeight="1" thickBot="1" x14ac:dyDescent="0.3">
      <c r="B13" s="196" t="s">
        <v>19</v>
      </c>
      <c r="C13" s="197"/>
      <c r="D13" s="45">
        <v>30</v>
      </c>
      <c r="E13" s="46">
        <v>2.37</v>
      </c>
      <c r="F13" s="45">
        <v>0.3</v>
      </c>
      <c r="G13" s="45">
        <v>14.49</v>
      </c>
      <c r="H13" s="45">
        <v>51.56</v>
      </c>
      <c r="I13" s="45"/>
      <c r="J13" s="45">
        <v>40</v>
      </c>
      <c r="K13" s="45">
        <v>3.16</v>
      </c>
      <c r="L13" s="45">
        <v>0.4</v>
      </c>
      <c r="M13" s="45">
        <v>19.32</v>
      </c>
      <c r="N13" s="45">
        <v>68.739999999999995</v>
      </c>
      <c r="O13" s="45"/>
      <c r="P13" s="47"/>
      <c r="Q13" s="47"/>
      <c r="R13" s="5"/>
    </row>
    <row r="14" spans="2:18" ht="27" customHeight="1" thickBot="1" x14ac:dyDescent="0.3">
      <c r="B14" s="196" t="s">
        <v>88</v>
      </c>
      <c r="C14" s="197"/>
      <c r="D14" s="45">
        <v>190</v>
      </c>
      <c r="E14" s="46">
        <v>2.82</v>
      </c>
      <c r="F14" s="45">
        <v>2.2400000000000002</v>
      </c>
      <c r="G14" s="45">
        <v>15.1</v>
      </c>
      <c r="H14" s="45">
        <v>94</v>
      </c>
      <c r="I14" s="45"/>
      <c r="J14" s="45">
        <v>200</v>
      </c>
      <c r="K14" s="45">
        <v>2.97</v>
      </c>
      <c r="L14" s="45">
        <v>2.36</v>
      </c>
      <c r="M14" s="45">
        <v>15.9</v>
      </c>
      <c r="N14" s="45">
        <v>99</v>
      </c>
      <c r="O14" s="45"/>
      <c r="P14" s="47">
        <v>394</v>
      </c>
      <c r="Q14" s="47">
        <v>122</v>
      </c>
      <c r="R14" s="5"/>
    </row>
    <row r="15" spans="2:18" ht="19.5" thickBot="1" x14ac:dyDescent="0.3">
      <c r="B15" s="31"/>
      <c r="C15" s="48"/>
      <c r="D15" s="33">
        <f t="shared" ref="D15:N15" si="0">SUM(D11:D14)</f>
        <v>350</v>
      </c>
      <c r="E15" s="50">
        <f t="shared" si="0"/>
        <v>23.31</v>
      </c>
      <c r="F15" s="33">
        <f t="shared" si="0"/>
        <v>15.950000000000001</v>
      </c>
      <c r="G15" s="50">
        <f t="shared" si="0"/>
        <v>50.72</v>
      </c>
      <c r="H15" s="33">
        <f t="shared" si="0"/>
        <v>424.01</v>
      </c>
      <c r="I15" s="50"/>
      <c r="J15" s="33">
        <f t="shared" si="0"/>
        <v>400</v>
      </c>
      <c r="K15" s="50">
        <f t="shared" si="0"/>
        <v>29.509999999999998</v>
      </c>
      <c r="L15" s="33">
        <f t="shared" si="0"/>
        <v>19.79</v>
      </c>
      <c r="M15" s="50">
        <f t="shared" si="0"/>
        <v>61.51</v>
      </c>
      <c r="N15" s="33">
        <f t="shared" si="0"/>
        <v>520.58999999999992</v>
      </c>
      <c r="O15" s="50"/>
      <c r="P15" s="33"/>
      <c r="Q15" s="95"/>
      <c r="R15" s="5"/>
    </row>
    <row r="16" spans="2:18" ht="19.5" thickBot="1" x14ac:dyDescent="0.3">
      <c r="B16" s="240" t="s">
        <v>13</v>
      </c>
      <c r="C16" s="241"/>
      <c r="D16" s="242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4"/>
    </row>
    <row r="17" spans="2:18" ht="22.5" customHeight="1" thickBot="1" x14ac:dyDescent="0.3">
      <c r="B17" s="295" t="s">
        <v>98</v>
      </c>
      <c r="C17" s="296"/>
      <c r="D17" s="76">
        <v>100</v>
      </c>
      <c r="E17" s="58">
        <v>0.53</v>
      </c>
      <c r="F17" s="59">
        <v>0.2</v>
      </c>
      <c r="G17" s="60">
        <v>16.3</v>
      </c>
      <c r="H17" s="61">
        <v>68</v>
      </c>
      <c r="I17" s="60"/>
      <c r="J17" s="61">
        <v>100</v>
      </c>
      <c r="K17" s="60">
        <v>0.53</v>
      </c>
      <c r="L17" s="59">
        <v>0.2</v>
      </c>
      <c r="M17" s="45">
        <v>16.3</v>
      </c>
      <c r="N17" s="62">
        <v>68</v>
      </c>
      <c r="O17" s="59"/>
      <c r="P17" s="63">
        <v>399</v>
      </c>
      <c r="Q17" s="64">
        <v>12</v>
      </c>
      <c r="R17" s="4"/>
    </row>
    <row r="18" spans="2:18" ht="22.5" customHeight="1" thickBot="1" x14ac:dyDescent="0.3">
      <c r="B18" s="97"/>
      <c r="C18" s="98"/>
      <c r="D18" s="33">
        <f>SUM(D17)</f>
        <v>100</v>
      </c>
      <c r="E18" s="66">
        <f>SUM(E17)</f>
        <v>0.53</v>
      </c>
      <c r="F18" s="33">
        <f>SUM(F17)</f>
        <v>0.2</v>
      </c>
      <c r="G18" s="66">
        <f>SUM(G17)</f>
        <v>16.3</v>
      </c>
      <c r="H18" s="33">
        <f>SUM(H17)</f>
        <v>68</v>
      </c>
      <c r="I18" s="66"/>
      <c r="J18" s="33">
        <f>SUM(J17)</f>
        <v>100</v>
      </c>
      <c r="K18" s="66">
        <f>SUM(K17)</f>
        <v>0.53</v>
      </c>
      <c r="L18" s="33">
        <f>SUM(L17)</f>
        <v>0.2</v>
      </c>
      <c r="M18" s="33">
        <f>SUM(M17)</f>
        <v>16.3</v>
      </c>
      <c r="N18" s="66">
        <f>SUM(N17)</f>
        <v>68</v>
      </c>
      <c r="O18" s="33"/>
      <c r="P18" s="111"/>
      <c r="Q18" s="47"/>
      <c r="R18" s="4"/>
    </row>
    <row r="19" spans="2:18" ht="26.25" customHeight="1" thickBot="1" x14ac:dyDescent="0.3">
      <c r="B19" s="245" t="s">
        <v>14</v>
      </c>
      <c r="C19" s="246"/>
      <c r="D19" s="65"/>
      <c r="E19" s="68"/>
      <c r="F19" s="66"/>
      <c r="G19" s="68"/>
      <c r="H19" s="66"/>
      <c r="I19" s="68"/>
      <c r="J19" s="66"/>
      <c r="K19" s="68"/>
      <c r="L19" s="66"/>
      <c r="M19" s="43"/>
      <c r="N19" s="68"/>
      <c r="O19" s="283"/>
      <c r="P19" s="280"/>
      <c r="Q19" s="285"/>
      <c r="R19" s="4"/>
    </row>
    <row r="20" spans="2:18" ht="30" customHeight="1" thickBot="1" x14ac:dyDescent="0.3">
      <c r="B20" s="203" t="s">
        <v>116</v>
      </c>
      <c r="C20" s="247"/>
      <c r="D20" s="100">
        <v>30</v>
      </c>
      <c r="E20" s="58">
        <v>0.43</v>
      </c>
      <c r="F20" s="60">
        <v>1.83</v>
      </c>
      <c r="G20" s="60">
        <v>2.5099999999999998</v>
      </c>
      <c r="H20" s="72">
        <v>28.5</v>
      </c>
      <c r="I20" s="60"/>
      <c r="J20" s="72">
        <v>50</v>
      </c>
      <c r="K20" s="60">
        <v>0.71</v>
      </c>
      <c r="L20" s="60">
        <v>3.04</v>
      </c>
      <c r="M20" s="73">
        <v>4.18</v>
      </c>
      <c r="N20" s="72">
        <v>46.67</v>
      </c>
      <c r="O20" s="60"/>
      <c r="P20" s="63">
        <v>33</v>
      </c>
      <c r="Q20" s="70">
        <v>142</v>
      </c>
      <c r="R20" s="5"/>
    </row>
    <row r="21" spans="2:18" ht="39" customHeight="1" thickBot="1" x14ac:dyDescent="0.3">
      <c r="B21" s="203" t="s">
        <v>124</v>
      </c>
      <c r="C21" s="249"/>
      <c r="D21" s="57">
        <v>150</v>
      </c>
      <c r="E21" s="58">
        <v>3.29</v>
      </c>
      <c r="F21" s="60">
        <v>3.16</v>
      </c>
      <c r="G21" s="60">
        <v>9.7899999999999991</v>
      </c>
      <c r="H21" s="72">
        <v>80.849999999999994</v>
      </c>
      <c r="I21" s="60"/>
      <c r="J21" s="72">
        <v>180</v>
      </c>
      <c r="K21" s="60">
        <v>3.95</v>
      </c>
      <c r="L21" s="60">
        <v>3.79</v>
      </c>
      <c r="M21" s="75">
        <v>11.75</v>
      </c>
      <c r="N21" s="72">
        <v>97.02</v>
      </c>
      <c r="O21" s="60"/>
      <c r="P21" s="63">
        <v>81</v>
      </c>
      <c r="Q21" s="70">
        <v>111</v>
      </c>
      <c r="R21" s="5"/>
    </row>
    <row r="22" spans="2:18" ht="31.5" customHeight="1" thickBot="1" x14ac:dyDescent="0.3">
      <c r="B22" s="203" t="s">
        <v>89</v>
      </c>
      <c r="C22" s="234"/>
      <c r="D22" s="57">
        <v>160</v>
      </c>
      <c r="E22" s="58">
        <v>16.59</v>
      </c>
      <c r="F22" s="60">
        <v>5.81</v>
      </c>
      <c r="G22" s="60">
        <v>26.76</v>
      </c>
      <c r="H22" s="72">
        <v>226</v>
      </c>
      <c r="I22" s="60"/>
      <c r="J22" s="72">
        <v>210</v>
      </c>
      <c r="K22" s="60">
        <v>22.26</v>
      </c>
      <c r="L22" s="60">
        <v>7.73</v>
      </c>
      <c r="M22" s="75">
        <v>35.69</v>
      </c>
      <c r="N22" s="72">
        <v>301</v>
      </c>
      <c r="O22" s="60"/>
      <c r="P22" s="63">
        <v>304</v>
      </c>
      <c r="Q22" s="70">
        <v>125</v>
      </c>
      <c r="R22" s="5"/>
    </row>
    <row r="23" spans="2:18" ht="31.5" customHeight="1" thickBot="1" x14ac:dyDescent="0.3">
      <c r="B23" s="203" t="s">
        <v>100</v>
      </c>
      <c r="C23" s="234"/>
      <c r="D23" s="57">
        <v>150</v>
      </c>
      <c r="E23" s="58">
        <v>0.33</v>
      </c>
      <c r="F23" s="60">
        <v>0.02</v>
      </c>
      <c r="G23" s="60">
        <v>20.82</v>
      </c>
      <c r="H23" s="72">
        <v>85</v>
      </c>
      <c r="I23" s="60"/>
      <c r="J23" s="72">
        <v>180</v>
      </c>
      <c r="K23" s="60">
        <v>0.4</v>
      </c>
      <c r="L23" s="60">
        <v>0.02</v>
      </c>
      <c r="M23" s="75">
        <v>24.99</v>
      </c>
      <c r="N23" s="72">
        <v>101.7</v>
      </c>
      <c r="O23" s="60" t="s">
        <v>15</v>
      </c>
      <c r="P23" s="63">
        <v>376</v>
      </c>
      <c r="Q23" s="70">
        <v>97</v>
      </c>
      <c r="R23" s="5"/>
    </row>
    <row r="24" spans="2:18" ht="23.25" customHeight="1" thickBot="1" x14ac:dyDescent="0.3">
      <c r="B24" s="236" t="s">
        <v>16</v>
      </c>
      <c r="C24" s="237"/>
      <c r="D24" s="76">
        <v>40</v>
      </c>
      <c r="E24" s="77">
        <v>2.64</v>
      </c>
      <c r="F24" s="59">
        <v>0.48</v>
      </c>
      <c r="G24" s="60">
        <v>13.36</v>
      </c>
      <c r="H24" s="78">
        <v>69.599999999999994</v>
      </c>
      <c r="I24" s="59"/>
      <c r="J24" s="72">
        <v>50</v>
      </c>
      <c r="K24" s="59">
        <v>3.3</v>
      </c>
      <c r="L24" s="60">
        <v>0.6</v>
      </c>
      <c r="M24" s="79">
        <v>16.7</v>
      </c>
      <c r="N24" s="78">
        <v>87</v>
      </c>
      <c r="O24" s="60"/>
      <c r="P24" s="80"/>
      <c r="Q24" s="70"/>
      <c r="R24" s="5"/>
    </row>
    <row r="25" spans="2:18" s="10" customFormat="1" ht="22.5" customHeight="1" thickBot="1" x14ac:dyDescent="0.25">
      <c r="B25" s="81"/>
      <c r="C25" s="82"/>
      <c r="D25" s="33">
        <f t="shared" ref="D25:N25" si="1">SUM(D20:D24)</f>
        <v>530</v>
      </c>
      <c r="E25" s="33">
        <f t="shared" si="1"/>
        <v>23.279999999999998</v>
      </c>
      <c r="F25" s="33">
        <f t="shared" si="1"/>
        <v>11.3</v>
      </c>
      <c r="G25" s="66">
        <f t="shared" si="1"/>
        <v>73.240000000000009</v>
      </c>
      <c r="H25" s="33">
        <f t="shared" si="1"/>
        <v>489.95000000000005</v>
      </c>
      <c r="I25" s="33"/>
      <c r="J25" s="68">
        <f t="shared" si="1"/>
        <v>670</v>
      </c>
      <c r="K25" s="33">
        <f t="shared" si="1"/>
        <v>30.62</v>
      </c>
      <c r="L25" s="66">
        <f t="shared" si="1"/>
        <v>15.18</v>
      </c>
      <c r="M25" s="33">
        <f t="shared" si="1"/>
        <v>93.31</v>
      </c>
      <c r="N25" s="33">
        <f t="shared" si="1"/>
        <v>633.39</v>
      </c>
      <c r="O25" s="66"/>
      <c r="P25" s="51"/>
      <c r="Q25" s="83"/>
      <c r="R25" s="11"/>
    </row>
    <row r="26" spans="2:18" ht="19.5" thickBot="1" x14ac:dyDescent="0.3">
      <c r="B26" s="245" t="s">
        <v>67</v>
      </c>
      <c r="C26" s="275"/>
      <c r="D26" s="271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67"/>
      <c r="R26" s="4"/>
    </row>
    <row r="27" spans="2:18" ht="30" customHeight="1" thickBot="1" x14ac:dyDescent="0.3">
      <c r="B27" s="192" t="s">
        <v>17</v>
      </c>
      <c r="C27" s="193"/>
      <c r="D27" s="29">
        <v>190</v>
      </c>
      <c r="E27" s="30">
        <v>5.78</v>
      </c>
      <c r="F27" s="29">
        <v>5.15</v>
      </c>
      <c r="G27" s="29">
        <v>9.57</v>
      </c>
      <c r="H27" s="29">
        <v>108</v>
      </c>
      <c r="I27" s="29"/>
      <c r="J27" s="29">
        <v>200</v>
      </c>
      <c r="K27" s="29">
        <v>6.09</v>
      </c>
      <c r="L27" s="29">
        <v>5.42</v>
      </c>
      <c r="M27" s="29">
        <v>10.08</v>
      </c>
      <c r="N27" s="29">
        <v>113</v>
      </c>
      <c r="O27" s="29"/>
      <c r="P27" s="84">
        <v>400</v>
      </c>
      <c r="Q27" s="47">
        <v>99</v>
      </c>
      <c r="R27" s="5"/>
    </row>
    <row r="28" spans="2:18" ht="22.5" customHeight="1" thickBot="1" x14ac:dyDescent="0.3">
      <c r="B28" s="194" t="s">
        <v>82</v>
      </c>
      <c r="C28" s="195"/>
      <c r="D28" s="45">
        <v>10</v>
      </c>
      <c r="E28" s="77">
        <v>0.79</v>
      </c>
      <c r="F28" s="45">
        <v>0.1</v>
      </c>
      <c r="G28" s="45">
        <v>4.83</v>
      </c>
      <c r="H28" s="109">
        <v>17.190000000000001</v>
      </c>
      <c r="I28" s="45"/>
      <c r="J28" s="109">
        <v>20</v>
      </c>
      <c r="K28" s="59">
        <v>1.58</v>
      </c>
      <c r="L28" s="59">
        <v>0.2</v>
      </c>
      <c r="M28" s="79">
        <v>9.66</v>
      </c>
      <c r="N28" s="78">
        <v>34.369999999999997</v>
      </c>
      <c r="O28" s="29"/>
      <c r="P28" s="84"/>
      <c r="Q28" s="47"/>
      <c r="R28" s="5"/>
    </row>
    <row r="29" spans="2:18" ht="22.5" customHeight="1" thickBot="1" x14ac:dyDescent="0.3">
      <c r="B29" s="196" t="s">
        <v>130</v>
      </c>
      <c r="C29" s="244"/>
      <c r="D29" s="45"/>
      <c r="E29" s="45"/>
      <c r="F29" s="45"/>
      <c r="G29" s="45"/>
      <c r="H29" s="77"/>
      <c r="I29" s="45"/>
      <c r="J29" s="77">
        <v>30</v>
      </c>
      <c r="K29" s="45">
        <v>0.45</v>
      </c>
      <c r="L29" s="45">
        <v>0.15</v>
      </c>
      <c r="M29" s="131">
        <v>6.3</v>
      </c>
      <c r="N29" s="45">
        <v>28.5</v>
      </c>
      <c r="O29" s="29"/>
      <c r="P29" s="84">
        <v>368</v>
      </c>
      <c r="Q29" s="47">
        <v>67</v>
      </c>
      <c r="R29" s="5"/>
    </row>
    <row r="30" spans="2:18" s="10" customFormat="1" ht="25.5" customHeight="1" thickBot="1" x14ac:dyDescent="0.25">
      <c r="B30" s="190"/>
      <c r="C30" s="197"/>
      <c r="D30" s="33">
        <f>SUM(D27:D28)</f>
        <v>200</v>
      </c>
      <c r="E30" s="33">
        <f>SUM(E27:E28)</f>
        <v>6.57</v>
      </c>
      <c r="F30" s="33">
        <f>SUM(F27:F28)</f>
        <v>5.25</v>
      </c>
      <c r="G30" s="33">
        <f>SUM(G27:G28)</f>
        <v>14.4</v>
      </c>
      <c r="H30" s="33">
        <f>SUM(H27:H28)</f>
        <v>125.19</v>
      </c>
      <c r="I30" s="33"/>
      <c r="J30" s="33">
        <f>SUM(J27:J29)</f>
        <v>250</v>
      </c>
      <c r="K30" s="33">
        <f>SUM(K27:K29)</f>
        <v>8.1199999999999992</v>
      </c>
      <c r="L30" s="33">
        <f>SUM(L27:L29)</f>
        <v>5.7700000000000005</v>
      </c>
      <c r="M30" s="33">
        <f>SUM(M27:M29)</f>
        <v>26.040000000000003</v>
      </c>
      <c r="N30" s="33">
        <f>SUM(N27:N29)</f>
        <v>175.87</v>
      </c>
      <c r="O30" s="33"/>
      <c r="P30" s="51"/>
      <c r="Q30" s="51"/>
      <c r="R30" s="11"/>
    </row>
    <row r="31" spans="2:18" ht="19.5" thickBot="1" x14ac:dyDescent="0.3">
      <c r="B31" s="297" t="s">
        <v>66</v>
      </c>
      <c r="C31" s="29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293"/>
      <c r="O31" s="294"/>
      <c r="P31" s="294"/>
      <c r="Q31" s="263"/>
      <c r="R31" s="4"/>
    </row>
    <row r="32" spans="2:18" ht="19.5" thickBot="1" x14ac:dyDescent="0.3">
      <c r="B32" s="203" t="s">
        <v>111</v>
      </c>
      <c r="C32" s="247"/>
      <c r="D32" s="45">
        <v>30</v>
      </c>
      <c r="E32" s="101">
        <v>0.36</v>
      </c>
      <c r="F32" s="115">
        <v>2.1</v>
      </c>
      <c r="G32" s="102">
        <v>2.2200000000000002</v>
      </c>
      <c r="H32" s="109">
        <v>29.1</v>
      </c>
      <c r="I32" s="103"/>
      <c r="J32" s="115">
        <v>50</v>
      </c>
      <c r="K32" s="115">
        <v>0.6</v>
      </c>
      <c r="L32" s="115">
        <v>3.5</v>
      </c>
      <c r="M32" s="45">
        <v>3.7</v>
      </c>
      <c r="N32" s="115">
        <v>48.5</v>
      </c>
      <c r="O32" s="115"/>
      <c r="P32" s="104" t="s">
        <v>126</v>
      </c>
      <c r="Q32" s="47">
        <v>162</v>
      </c>
      <c r="R32" s="4"/>
    </row>
    <row r="33" spans="2:18" ht="25.5" customHeight="1" thickBot="1" x14ac:dyDescent="0.3">
      <c r="B33" s="196" t="s">
        <v>50</v>
      </c>
      <c r="C33" s="299"/>
      <c r="D33" s="29">
        <v>150</v>
      </c>
      <c r="E33" s="30">
        <v>2.8</v>
      </c>
      <c r="F33" s="29">
        <v>6.41</v>
      </c>
      <c r="G33" s="29">
        <v>14.99</v>
      </c>
      <c r="H33" s="29">
        <v>128.85</v>
      </c>
      <c r="I33" s="29"/>
      <c r="J33" s="29">
        <v>160</v>
      </c>
      <c r="K33" s="29">
        <v>2.99</v>
      </c>
      <c r="L33" s="29">
        <v>6.84</v>
      </c>
      <c r="M33" s="29">
        <v>15.99</v>
      </c>
      <c r="N33" s="29">
        <v>137.69</v>
      </c>
      <c r="O33" s="29"/>
      <c r="P33" s="84">
        <v>344</v>
      </c>
      <c r="Q33" s="84">
        <v>126</v>
      </c>
      <c r="R33" s="5"/>
    </row>
    <row r="34" spans="2:18" s="28" customFormat="1" ht="26.25" customHeight="1" thickBot="1" x14ac:dyDescent="0.3">
      <c r="B34" s="290" t="s">
        <v>72</v>
      </c>
      <c r="C34" s="291"/>
      <c r="D34" s="29">
        <v>200</v>
      </c>
      <c r="E34" s="30">
        <v>0.06</v>
      </c>
      <c r="F34" s="29">
        <v>0.02</v>
      </c>
      <c r="G34" s="29">
        <v>11.1</v>
      </c>
      <c r="H34" s="29">
        <v>44</v>
      </c>
      <c r="I34" s="29"/>
      <c r="J34" s="29">
        <v>200</v>
      </c>
      <c r="K34" s="29">
        <v>0.06</v>
      </c>
      <c r="L34" s="29">
        <v>0.02</v>
      </c>
      <c r="M34" s="29">
        <v>11.1</v>
      </c>
      <c r="N34" s="29">
        <v>44</v>
      </c>
      <c r="O34" s="29"/>
      <c r="P34" s="84">
        <v>392</v>
      </c>
      <c r="Q34" s="84">
        <v>108</v>
      </c>
      <c r="R34" s="5"/>
    </row>
    <row r="35" spans="2:18" ht="28.5" customHeight="1" thickBot="1" x14ac:dyDescent="0.3">
      <c r="B35" s="196" t="s">
        <v>82</v>
      </c>
      <c r="C35" s="197"/>
      <c r="D35" s="109">
        <v>20</v>
      </c>
      <c r="E35" s="59">
        <v>1.58</v>
      </c>
      <c r="F35" s="59">
        <v>0.2</v>
      </c>
      <c r="G35" s="79">
        <v>9.66</v>
      </c>
      <c r="H35" s="78">
        <v>34.369999999999997</v>
      </c>
      <c r="I35" s="29"/>
      <c r="J35" s="29">
        <v>40</v>
      </c>
      <c r="K35" s="29">
        <v>3.16</v>
      </c>
      <c r="L35" s="29">
        <v>0.4</v>
      </c>
      <c r="M35" s="29">
        <v>19.32</v>
      </c>
      <c r="N35" s="29">
        <v>68.739999999999995</v>
      </c>
      <c r="O35" s="60"/>
      <c r="P35" s="29"/>
      <c r="Q35" s="29"/>
      <c r="R35" s="5"/>
    </row>
    <row r="36" spans="2:18" s="10" customFormat="1" ht="22.5" customHeight="1" thickBot="1" x14ac:dyDescent="0.25">
      <c r="B36" s="31"/>
      <c r="C36" s="32"/>
      <c r="D36" s="33">
        <f>SUM(D32:D35)</f>
        <v>400</v>
      </c>
      <c r="E36" s="34">
        <f>SUM(E32:E35)</f>
        <v>4.8</v>
      </c>
      <c r="F36" s="33">
        <f>SUM(F32:F35)</f>
        <v>8.7299999999999986</v>
      </c>
      <c r="G36" s="33">
        <f>SUM(G32:G35)</f>
        <v>37.97</v>
      </c>
      <c r="H36" s="33">
        <f>SUM(H32:H35)</f>
        <v>236.32</v>
      </c>
      <c r="I36" s="33"/>
      <c r="J36" s="33">
        <f>SUM(J32:J35)</f>
        <v>450</v>
      </c>
      <c r="K36" s="33">
        <f>SUM(K32:K35)</f>
        <v>6.8100000000000005</v>
      </c>
      <c r="L36" s="33">
        <f>SUM(L32:L35)</f>
        <v>10.76</v>
      </c>
      <c r="M36" s="33">
        <f>SUM(M32:M35)</f>
        <v>50.11</v>
      </c>
      <c r="N36" s="33">
        <f>SUM(N32:N35)</f>
        <v>298.93</v>
      </c>
      <c r="O36" s="33"/>
      <c r="P36" s="33"/>
      <c r="Q36" s="33"/>
      <c r="R36" s="12"/>
    </row>
    <row r="37" spans="2:18" s="17" customFormat="1" ht="22.5" customHeight="1" thickBot="1" x14ac:dyDescent="0.35">
      <c r="B37" s="188" t="s">
        <v>114</v>
      </c>
      <c r="C37" s="189"/>
      <c r="D37" s="14">
        <f>D15+D18+D25+D30+D36</f>
        <v>1580</v>
      </c>
      <c r="E37" s="20">
        <f>E15+E18+E25+E30+E36</f>
        <v>58.489999999999995</v>
      </c>
      <c r="F37" s="14">
        <f>F15+F18+F25+F30+F36</f>
        <v>41.43</v>
      </c>
      <c r="G37" s="14">
        <f>G15+G18+G25+G30+G36</f>
        <v>192.63</v>
      </c>
      <c r="H37" s="14">
        <f>H15+H18+H25+H30+H36</f>
        <v>1343.47</v>
      </c>
      <c r="I37" s="14"/>
      <c r="J37" s="14">
        <f>J15+J18+J25+J30+J36</f>
        <v>1870</v>
      </c>
      <c r="K37" s="14">
        <f>K15+K18+K25+K30+K36</f>
        <v>75.59</v>
      </c>
      <c r="L37" s="14">
        <f>L15+L18+L25+L30+L36</f>
        <v>51.7</v>
      </c>
      <c r="M37" s="14">
        <f>M15+M18+M25+M30+M36</f>
        <v>247.26999999999998</v>
      </c>
      <c r="N37" s="14">
        <f>N15+N18+N25+N30+N36</f>
        <v>1696.78</v>
      </c>
      <c r="O37" s="14" t="str">
        <f>O23</f>
        <v>50мг</v>
      </c>
      <c r="P37" s="13"/>
      <c r="Q37" s="13"/>
      <c r="R37" s="16"/>
    </row>
  </sheetData>
  <mergeCells count="41">
    <mergeCell ref="B35:C35"/>
    <mergeCell ref="B17:C17"/>
    <mergeCell ref="B37:C37"/>
    <mergeCell ref="B28:C28"/>
    <mergeCell ref="B30:C30"/>
    <mergeCell ref="B31:C31"/>
    <mergeCell ref="B33:C33"/>
    <mergeCell ref="B32:C32"/>
    <mergeCell ref="B29:C29"/>
    <mergeCell ref="B7:B9"/>
    <mergeCell ref="B34:C34"/>
    <mergeCell ref="N7:N9"/>
    <mergeCell ref="O7:O9"/>
    <mergeCell ref="C7:C9"/>
    <mergeCell ref="D7:D9"/>
    <mergeCell ref="E7:G7"/>
    <mergeCell ref="H7:H9"/>
    <mergeCell ref="I7:I9"/>
    <mergeCell ref="J7:J9"/>
    <mergeCell ref="K7:M7"/>
    <mergeCell ref="B13:C13"/>
    <mergeCell ref="D16:Q16"/>
    <mergeCell ref="D26:Q26"/>
    <mergeCell ref="O19:Q19"/>
    <mergeCell ref="N31:Q31"/>
    <mergeCell ref="P7:P9"/>
    <mergeCell ref="Q7:Q9"/>
    <mergeCell ref="B27:C27"/>
    <mergeCell ref="B11:C11"/>
    <mergeCell ref="B12:C12"/>
    <mergeCell ref="B14:C14"/>
    <mergeCell ref="B16:C16"/>
    <mergeCell ref="B19:C19"/>
    <mergeCell ref="B20:C20"/>
    <mergeCell ref="B21:C21"/>
    <mergeCell ref="B22:C22"/>
    <mergeCell ref="B23:C23"/>
    <mergeCell ref="B24:C24"/>
    <mergeCell ref="B26:C26"/>
    <mergeCell ref="E8:G8"/>
    <mergeCell ref="K8:M8"/>
  </mergeCells>
  <printOptions horizontalCentered="1"/>
  <pageMargins left="0.19685039370078741" right="0.19685039370078741" top="0.39370078740157483" bottom="0.19685039370078741" header="0" footer="0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20</vt:i4>
      </vt:variant>
    </vt:vector>
  </HeadingPairs>
  <TitlesOfParts>
    <vt:vector size="41" baseType="lpstr">
      <vt:lpstr>1 неделя день 1 (пн) </vt:lpstr>
      <vt:lpstr>1 неделя день 1 (пн) А</vt:lpstr>
      <vt:lpstr>1 неделя день 2 (вт) </vt:lpstr>
      <vt:lpstr>1 неделя день 2 (вт) А</vt:lpstr>
      <vt:lpstr>1 неделя день 3 (ср)</vt:lpstr>
      <vt:lpstr>1 неделя день 3 (ср) А</vt:lpstr>
      <vt:lpstr>1 неделя день 4 (чт)</vt:lpstr>
      <vt:lpstr>1 неделя день 4 (чт) А</vt:lpstr>
      <vt:lpstr>1 неделя день 5 (пт)</vt:lpstr>
      <vt:lpstr>1 неделя день 5 (пт) А</vt:lpstr>
      <vt:lpstr>2 неделя день 1 (пн) </vt:lpstr>
      <vt:lpstr>2 неделя день 1 (пн) А</vt:lpstr>
      <vt:lpstr>2 неделя день 2 (вт)</vt:lpstr>
      <vt:lpstr>2 неделя день 2 (вт) А</vt:lpstr>
      <vt:lpstr>2 неделя день 3 (ср)</vt:lpstr>
      <vt:lpstr>2 неделя день 3 (ср) А</vt:lpstr>
      <vt:lpstr>2 неделя день 4 (чт) </vt:lpstr>
      <vt:lpstr>2 неделя день 4 А</vt:lpstr>
      <vt:lpstr>2 неделя день 5 (пт)</vt:lpstr>
      <vt:lpstr>2 неделя день 5 (пт) А</vt:lpstr>
      <vt:lpstr>Лист2</vt:lpstr>
      <vt:lpstr>'1 неделя день 1 (пн) '!Область_печати</vt:lpstr>
      <vt:lpstr>'1 неделя день 1 (пн) А'!Область_печати</vt:lpstr>
      <vt:lpstr>'1 неделя день 2 (вт) '!Область_печати</vt:lpstr>
      <vt:lpstr>'1 неделя день 2 (вт) А'!Область_печати</vt:lpstr>
      <vt:lpstr>'1 неделя день 3 (ср)'!Область_печати</vt:lpstr>
      <vt:lpstr>'1 неделя день 3 (ср) А'!Область_печати</vt:lpstr>
      <vt:lpstr>'1 неделя день 4 (чт)'!Область_печати</vt:lpstr>
      <vt:lpstr>'1 неделя день 4 (чт) А'!Область_печати</vt:lpstr>
      <vt:lpstr>'1 неделя день 5 (пт)'!Область_печати</vt:lpstr>
      <vt:lpstr>'1 неделя день 5 (пт) А'!Область_печати</vt:lpstr>
      <vt:lpstr>'2 неделя день 1 (пн) '!Область_печати</vt:lpstr>
      <vt:lpstr>'2 неделя день 1 (пн) А'!Область_печати</vt:lpstr>
      <vt:lpstr>'2 неделя день 2 (вт)'!Область_печати</vt:lpstr>
      <vt:lpstr>'2 неделя день 2 (вт) А'!Область_печати</vt:lpstr>
      <vt:lpstr>'2 неделя день 3 (ср)'!Область_печати</vt:lpstr>
      <vt:lpstr>'2 неделя день 3 (ср) А'!Область_печати</vt:lpstr>
      <vt:lpstr>'2 неделя день 4 (чт) '!Область_печати</vt:lpstr>
      <vt:lpstr>'2 неделя день 4 А'!Область_печати</vt:lpstr>
      <vt:lpstr>'2 неделя день 5 (пт)'!Область_печати</vt:lpstr>
      <vt:lpstr>'2 неделя день 5 (пт) 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2022-06-02T14:45:34Z</dcterms:modified>
</cp:coreProperties>
</file>